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s and Settings\user\Desktop\馮玉芸\玉芸-課照\110.05.19第2期款來函\2.動支簽-(23校)自行負擔.及函\2.縣配款動支簽\"/>
    </mc:Choice>
  </mc:AlternateContent>
  <bookViews>
    <workbookView xWindow="360" yWindow="900" windowWidth="20736" windowHeight="8988" tabRatio="597"/>
  </bookViews>
  <sheets>
    <sheet name="2.給143校國小(附)" sheetId="20" r:id="rId1"/>
  </sheets>
  <definedNames>
    <definedName name="教育部國民及學前教育署補助屏東縣104學年度第1學期夜光天使點燈專案計畫地磨兒國小等31校32個據點經費撥款明細表" localSheetId="0">#REF!</definedName>
    <definedName name="教育部國民及學前教育署補助屏東縣104學年度第1學期夜光天使點燈專案計畫地磨兒國小等31校32個據點經費撥款明細表">#REF!</definedName>
  </definedNames>
  <calcPr calcId="152511"/>
</workbook>
</file>

<file path=xl/calcChain.xml><?xml version="1.0" encoding="utf-8"?>
<calcChain xmlns="http://schemas.openxmlformats.org/spreadsheetml/2006/main">
  <c r="Q157" i="20" l="1"/>
  <c r="S151" i="20"/>
  <c r="O151" i="20"/>
  <c r="N151" i="20"/>
  <c r="M151" i="20"/>
  <c r="M152" i="20" s="1"/>
  <c r="L151" i="20"/>
  <c r="K151" i="20"/>
  <c r="J151" i="20"/>
  <c r="I151" i="20"/>
  <c r="H151" i="20"/>
  <c r="G151" i="20"/>
  <c r="G152" i="20" s="1"/>
  <c r="F151" i="20"/>
  <c r="E151" i="20"/>
  <c r="S150" i="20"/>
  <c r="P150" i="20"/>
  <c r="Q150" i="20" s="1"/>
  <c r="I150" i="20"/>
  <c r="S149" i="20"/>
  <c r="P149" i="20"/>
  <c r="I149" i="20"/>
  <c r="T148" i="20"/>
  <c r="S148" i="20"/>
  <c r="P148" i="20"/>
  <c r="Q148" i="20" s="1"/>
  <c r="Z148" i="20" s="1"/>
  <c r="I148" i="20"/>
  <c r="S147" i="20"/>
  <c r="P147" i="20"/>
  <c r="I147" i="20"/>
  <c r="S146" i="20"/>
  <c r="P146" i="20"/>
  <c r="Q146" i="20" s="1"/>
  <c r="Z146" i="20" s="1"/>
  <c r="I146" i="20"/>
  <c r="Z145" i="20"/>
  <c r="S145" i="20"/>
  <c r="Q145" i="20"/>
  <c r="P145" i="20"/>
  <c r="I145" i="20"/>
  <c r="U144" i="20"/>
  <c r="S144" i="20"/>
  <c r="P144" i="20"/>
  <c r="Q144" i="20" s="1"/>
  <c r="Z144" i="20" s="1"/>
  <c r="I144" i="20"/>
  <c r="Y143" i="20"/>
  <c r="S143" i="20"/>
  <c r="P143" i="20"/>
  <c r="I143" i="20"/>
  <c r="U142" i="20"/>
  <c r="T142" i="20"/>
  <c r="S142" i="20"/>
  <c r="P142" i="20"/>
  <c r="Q142" i="20" s="1"/>
  <c r="Z142" i="20" s="1"/>
  <c r="I142" i="20"/>
  <c r="Y141" i="20"/>
  <c r="S141" i="20"/>
  <c r="P141" i="20"/>
  <c r="I141" i="20"/>
  <c r="O140" i="20"/>
  <c r="N140" i="20"/>
  <c r="M140" i="20"/>
  <c r="L140" i="20"/>
  <c r="K140" i="20"/>
  <c r="J140" i="20"/>
  <c r="H140" i="20"/>
  <c r="G140" i="20"/>
  <c r="F140" i="20"/>
  <c r="E140" i="20"/>
  <c r="X139" i="20"/>
  <c r="T139" i="20"/>
  <c r="S139" i="20"/>
  <c r="Q139" i="20"/>
  <c r="Z139" i="20" s="1"/>
  <c r="P139" i="20"/>
  <c r="Y139" i="20" s="1"/>
  <c r="I139" i="20"/>
  <c r="Y138" i="20"/>
  <c r="S138" i="20"/>
  <c r="P138" i="20"/>
  <c r="I138" i="20"/>
  <c r="X137" i="20"/>
  <c r="T137" i="20"/>
  <c r="S137" i="20"/>
  <c r="Q137" i="20"/>
  <c r="Z137" i="20" s="1"/>
  <c r="P137" i="20"/>
  <c r="Y137" i="20" s="1"/>
  <c r="I137" i="20"/>
  <c r="S136" i="20"/>
  <c r="P136" i="20"/>
  <c r="I136" i="20"/>
  <c r="X135" i="20"/>
  <c r="T135" i="20"/>
  <c r="S135" i="20"/>
  <c r="Q135" i="20"/>
  <c r="Z135" i="20" s="1"/>
  <c r="P135" i="20"/>
  <c r="Y135" i="20" s="1"/>
  <c r="I135" i="20"/>
  <c r="S134" i="20"/>
  <c r="P134" i="20"/>
  <c r="I134" i="20"/>
  <c r="X133" i="20"/>
  <c r="T133" i="20"/>
  <c r="S133" i="20"/>
  <c r="Q133" i="20"/>
  <c r="Z133" i="20" s="1"/>
  <c r="P133" i="20"/>
  <c r="Y133" i="20" s="1"/>
  <c r="I133" i="20"/>
  <c r="S132" i="20"/>
  <c r="P132" i="20"/>
  <c r="I132" i="20"/>
  <c r="X131" i="20"/>
  <c r="T131" i="20"/>
  <c r="S131" i="20"/>
  <c r="Q131" i="20"/>
  <c r="Z131" i="20" s="1"/>
  <c r="P131" i="20"/>
  <c r="Y131" i="20" s="1"/>
  <c r="I131" i="20"/>
  <c r="Y130" i="20"/>
  <c r="S130" i="20"/>
  <c r="P130" i="20"/>
  <c r="I130" i="20"/>
  <c r="X129" i="20"/>
  <c r="T129" i="20"/>
  <c r="S129" i="20"/>
  <c r="Q129" i="20"/>
  <c r="Z129" i="20" s="1"/>
  <c r="P129" i="20"/>
  <c r="Y129" i="20" s="1"/>
  <c r="I129" i="20"/>
  <c r="Y128" i="20"/>
  <c r="S128" i="20"/>
  <c r="P128" i="20"/>
  <c r="I128" i="20"/>
  <c r="X127" i="20"/>
  <c r="T127" i="20"/>
  <c r="S127" i="20"/>
  <c r="Q127" i="20"/>
  <c r="Z127" i="20" s="1"/>
  <c r="P127" i="20"/>
  <c r="Y127" i="20" s="1"/>
  <c r="I127" i="20"/>
  <c r="Y126" i="20"/>
  <c r="S126" i="20"/>
  <c r="P126" i="20"/>
  <c r="I126" i="20"/>
  <c r="X125" i="20"/>
  <c r="T125" i="20"/>
  <c r="S125" i="20"/>
  <c r="Q125" i="20"/>
  <c r="Z125" i="20" s="1"/>
  <c r="P125" i="20"/>
  <c r="Y125" i="20" s="1"/>
  <c r="I125" i="20"/>
  <c r="S124" i="20"/>
  <c r="P124" i="20"/>
  <c r="I124" i="20"/>
  <c r="X123" i="20"/>
  <c r="T123" i="20"/>
  <c r="S123" i="20"/>
  <c r="Q123" i="20"/>
  <c r="Z123" i="20" s="1"/>
  <c r="P123" i="20"/>
  <c r="Y123" i="20" s="1"/>
  <c r="I123" i="20"/>
  <c r="S122" i="20"/>
  <c r="P122" i="20"/>
  <c r="I122" i="20"/>
  <c r="X121" i="20"/>
  <c r="T121" i="20"/>
  <c r="S121" i="20"/>
  <c r="Q121" i="20"/>
  <c r="Z121" i="20" s="1"/>
  <c r="P121" i="20"/>
  <c r="Y121" i="20" s="1"/>
  <c r="I121" i="20"/>
  <c r="S120" i="20"/>
  <c r="P120" i="20"/>
  <c r="I120" i="20"/>
  <c r="O119" i="20"/>
  <c r="N119" i="20"/>
  <c r="M119" i="20"/>
  <c r="L119" i="20"/>
  <c r="K119" i="20"/>
  <c r="J119" i="20"/>
  <c r="H119" i="20"/>
  <c r="H152" i="20" s="1"/>
  <c r="G119" i="20"/>
  <c r="F119" i="20"/>
  <c r="E119" i="20"/>
  <c r="Z118" i="20"/>
  <c r="S118" i="20"/>
  <c r="Q118" i="20"/>
  <c r="P118" i="20"/>
  <c r="Y118" i="20" s="1"/>
  <c r="I118" i="20"/>
  <c r="X117" i="20"/>
  <c r="U117" i="20"/>
  <c r="S117" i="20"/>
  <c r="Q117" i="20"/>
  <c r="Z117" i="20" s="1"/>
  <c r="P117" i="20"/>
  <c r="T117" i="20" s="1"/>
  <c r="I117" i="20"/>
  <c r="Z116" i="20"/>
  <c r="U116" i="20"/>
  <c r="S116" i="20"/>
  <c r="Q116" i="20"/>
  <c r="P116" i="20"/>
  <c r="Y116" i="20" s="1"/>
  <c r="I116" i="20"/>
  <c r="X115" i="20"/>
  <c r="S115" i="20"/>
  <c r="Q115" i="20"/>
  <c r="U115" i="20" s="1"/>
  <c r="P115" i="20"/>
  <c r="I115" i="20"/>
  <c r="Z114" i="20"/>
  <c r="S114" i="20"/>
  <c r="Q114" i="20"/>
  <c r="P114" i="20"/>
  <c r="Y114" i="20" s="1"/>
  <c r="I114" i="20"/>
  <c r="Z113" i="20"/>
  <c r="X113" i="20"/>
  <c r="S113" i="20"/>
  <c r="Q113" i="20"/>
  <c r="U113" i="20" s="1"/>
  <c r="P113" i="20"/>
  <c r="T113" i="20" s="1"/>
  <c r="I113" i="20"/>
  <c r="Z112" i="20"/>
  <c r="S112" i="20"/>
  <c r="Q112" i="20"/>
  <c r="P112" i="20"/>
  <c r="Y112" i="20" s="1"/>
  <c r="I112" i="20"/>
  <c r="U111" i="20"/>
  <c r="S111" i="20"/>
  <c r="Q111" i="20"/>
  <c r="Z111" i="20" s="1"/>
  <c r="P111" i="20"/>
  <c r="T111" i="20" s="1"/>
  <c r="I111" i="20"/>
  <c r="U110" i="20"/>
  <c r="S110" i="20"/>
  <c r="Q110" i="20"/>
  <c r="X110" i="20" s="1"/>
  <c r="P110" i="20"/>
  <c r="Y110" i="20" s="1"/>
  <c r="I110" i="20"/>
  <c r="S109" i="20"/>
  <c r="Q109" i="20"/>
  <c r="P109" i="20"/>
  <c r="I109" i="20"/>
  <c r="S108" i="20"/>
  <c r="Q108" i="20"/>
  <c r="P108" i="20"/>
  <c r="Y108" i="20" s="1"/>
  <c r="I108" i="20"/>
  <c r="Z107" i="20"/>
  <c r="U107" i="20"/>
  <c r="S107" i="20"/>
  <c r="Q107" i="20"/>
  <c r="X107" i="20" s="1"/>
  <c r="P107" i="20"/>
  <c r="I107" i="20"/>
  <c r="U106" i="20"/>
  <c r="S106" i="20"/>
  <c r="Q106" i="20"/>
  <c r="X106" i="20" s="1"/>
  <c r="P106" i="20"/>
  <c r="Y106" i="20" s="1"/>
  <c r="I106" i="20"/>
  <c r="X105" i="20"/>
  <c r="U105" i="20"/>
  <c r="S105" i="20"/>
  <c r="Q105" i="20"/>
  <c r="Z105" i="20" s="1"/>
  <c r="P105" i="20"/>
  <c r="T105" i="20" s="1"/>
  <c r="I105" i="20"/>
  <c r="Z104" i="20"/>
  <c r="U104" i="20"/>
  <c r="S104" i="20"/>
  <c r="Q104" i="20"/>
  <c r="X104" i="20" s="1"/>
  <c r="P104" i="20"/>
  <c r="Y104" i="20" s="1"/>
  <c r="I104" i="20"/>
  <c r="X103" i="20"/>
  <c r="S103" i="20"/>
  <c r="Q103" i="20"/>
  <c r="U103" i="20" s="1"/>
  <c r="P103" i="20"/>
  <c r="T103" i="20" s="1"/>
  <c r="I103" i="20"/>
  <c r="Z102" i="20"/>
  <c r="S102" i="20"/>
  <c r="Q102" i="20"/>
  <c r="X102" i="20" s="1"/>
  <c r="P102" i="20"/>
  <c r="Y102" i="20" s="1"/>
  <c r="I102" i="20"/>
  <c r="Z101" i="20"/>
  <c r="S101" i="20"/>
  <c r="Q101" i="20"/>
  <c r="X101" i="20" s="1"/>
  <c r="P101" i="20"/>
  <c r="I101" i="20"/>
  <c r="S100" i="20"/>
  <c r="Q100" i="20"/>
  <c r="P100" i="20"/>
  <c r="Y100" i="20" s="1"/>
  <c r="I100" i="20"/>
  <c r="U99" i="20"/>
  <c r="S99" i="20"/>
  <c r="Q99" i="20"/>
  <c r="Z99" i="20" s="1"/>
  <c r="P99" i="20"/>
  <c r="T99" i="20" s="1"/>
  <c r="I99" i="20"/>
  <c r="U98" i="20"/>
  <c r="S98" i="20"/>
  <c r="Q98" i="20"/>
  <c r="X98" i="20" s="1"/>
  <c r="P98" i="20"/>
  <c r="Y98" i="20" s="1"/>
  <c r="I98" i="20"/>
  <c r="S97" i="20"/>
  <c r="P97" i="20"/>
  <c r="I97" i="20"/>
  <c r="Y96" i="20"/>
  <c r="T96" i="20"/>
  <c r="S96" i="20"/>
  <c r="Q96" i="20"/>
  <c r="Z96" i="20" s="1"/>
  <c r="P96" i="20"/>
  <c r="I96" i="20"/>
  <c r="Y95" i="20"/>
  <c r="S95" i="20"/>
  <c r="P95" i="20"/>
  <c r="I95" i="20"/>
  <c r="Z94" i="20"/>
  <c r="Y94" i="20"/>
  <c r="T94" i="20"/>
  <c r="S94" i="20"/>
  <c r="Q94" i="20"/>
  <c r="P94" i="20"/>
  <c r="I94" i="20"/>
  <c r="Y93" i="20"/>
  <c r="S93" i="20"/>
  <c r="P93" i="20"/>
  <c r="I93" i="20"/>
  <c r="S92" i="20"/>
  <c r="P92" i="20"/>
  <c r="Y92" i="20" s="1"/>
  <c r="I92" i="20"/>
  <c r="S91" i="20"/>
  <c r="P91" i="20"/>
  <c r="Y91" i="20" s="1"/>
  <c r="I91" i="20"/>
  <c r="S90" i="20"/>
  <c r="P90" i="20"/>
  <c r="I90" i="20"/>
  <c r="Y89" i="20"/>
  <c r="S89" i="20"/>
  <c r="P89" i="20"/>
  <c r="I89" i="20"/>
  <c r="Z88" i="20"/>
  <c r="S88" i="20"/>
  <c r="Q88" i="20"/>
  <c r="P88" i="20"/>
  <c r="I88" i="20"/>
  <c r="S87" i="20"/>
  <c r="P87" i="20"/>
  <c r="I87" i="20"/>
  <c r="S86" i="20"/>
  <c r="P86" i="20"/>
  <c r="I86" i="20"/>
  <c r="O85" i="20"/>
  <c r="O152" i="20" s="1"/>
  <c r="N85" i="20"/>
  <c r="N152" i="20" s="1"/>
  <c r="M85" i="20"/>
  <c r="L85" i="20"/>
  <c r="L152" i="20" s="1"/>
  <c r="K85" i="20"/>
  <c r="J85" i="20"/>
  <c r="H85" i="20"/>
  <c r="G85" i="20"/>
  <c r="F85" i="20"/>
  <c r="F152" i="20" s="1"/>
  <c r="E85" i="20"/>
  <c r="E152" i="20" s="1"/>
  <c r="S84" i="20"/>
  <c r="P84" i="20"/>
  <c r="Q84" i="20" s="1"/>
  <c r="I84" i="20"/>
  <c r="Y83" i="20"/>
  <c r="S83" i="20"/>
  <c r="P83" i="20"/>
  <c r="I83" i="20"/>
  <c r="S82" i="20"/>
  <c r="P82" i="20"/>
  <c r="Q82" i="20" s="1"/>
  <c r="I82" i="20"/>
  <c r="Y81" i="20"/>
  <c r="S81" i="20"/>
  <c r="P81" i="20"/>
  <c r="I81" i="20"/>
  <c r="T80" i="20"/>
  <c r="S80" i="20"/>
  <c r="P80" i="20"/>
  <c r="Q80" i="20" s="1"/>
  <c r="X80" i="20" s="1"/>
  <c r="I80" i="20"/>
  <c r="Y79" i="20"/>
  <c r="S79" i="20"/>
  <c r="P79" i="20"/>
  <c r="I79" i="20"/>
  <c r="T78" i="20"/>
  <c r="S78" i="20"/>
  <c r="P78" i="20"/>
  <c r="Q78" i="20" s="1"/>
  <c r="I78" i="20"/>
  <c r="Y77" i="20"/>
  <c r="S77" i="20"/>
  <c r="P77" i="20"/>
  <c r="I77" i="20"/>
  <c r="S76" i="20"/>
  <c r="P76" i="20"/>
  <c r="Q76" i="20" s="1"/>
  <c r="I76" i="20"/>
  <c r="Y75" i="20"/>
  <c r="S75" i="20"/>
  <c r="P75" i="20"/>
  <c r="I75" i="20"/>
  <c r="U74" i="20"/>
  <c r="S74" i="20"/>
  <c r="P74" i="20"/>
  <c r="Q74" i="20" s="1"/>
  <c r="Z74" i="20" s="1"/>
  <c r="I74" i="20"/>
  <c r="S73" i="20"/>
  <c r="P73" i="20"/>
  <c r="I73" i="20"/>
  <c r="S72" i="20"/>
  <c r="Q72" i="20"/>
  <c r="P72" i="20"/>
  <c r="Y72" i="20" s="1"/>
  <c r="I72" i="20"/>
  <c r="S71" i="20"/>
  <c r="P71" i="20"/>
  <c r="I71" i="20"/>
  <c r="T70" i="20"/>
  <c r="S70" i="20"/>
  <c r="Q70" i="20"/>
  <c r="Z70" i="20" s="1"/>
  <c r="P70" i="20"/>
  <c r="Y70" i="20" s="1"/>
  <c r="I70" i="20"/>
  <c r="S69" i="20"/>
  <c r="P69" i="20"/>
  <c r="Y69" i="20" s="1"/>
  <c r="I69" i="20"/>
  <c r="Z68" i="20"/>
  <c r="T68" i="20"/>
  <c r="S68" i="20"/>
  <c r="Q68" i="20"/>
  <c r="U68" i="20" s="1"/>
  <c r="P68" i="20"/>
  <c r="Y68" i="20" s="1"/>
  <c r="I68" i="20"/>
  <c r="S67" i="20"/>
  <c r="P67" i="20"/>
  <c r="Y67" i="20" s="1"/>
  <c r="I67" i="20"/>
  <c r="Z66" i="20"/>
  <c r="T66" i="20"/>
  <c r="S66" i="20"/>
  <c r="Q66" i="20"/>
  <c r="U66" i="20" s="1"/>
  <c r="P66" i="20"/>
  <c r="Y66" i="20" s="1"/>
  <c r="I66" i="20"/>
  <c r="S65" i="20"/>
  <c r="P65" i="20"/>
  <c r="Y65" i="20" s="1"/>
  <c r="I65" i="20"/>
  <c r="Z64" i="20"/>
  <c r="T64" i="20"/>
  <c r="S64" i="20"/>
  <c r="Q64" i="20"/>
  <c r="U64" i="20" s="1"/>
  <c r="P64" i="20"/>
  <c r="Y64" i="20" s="1"/>
  <c r="I64" i="20"/>
  <c r="S63" i="20"/>
  <c r="P63" i="20"/>
  <c r="Y63" i="20" s="1"/>
  <c r="I63" i="20"/>
  <c r="Z62" i="20"/>
  <c r="T62" i="20"/>
  <c r="S62" i="20"/>
  <c r="Q62" i="20"/>
  <c r="U62" i="20" s="1"/>
  <c r="P62" i="20"/>
  <c r="Y62" i="20" s="1"/>
  <c r="I62" i="20"/>
  <c r="S61" i="20"/>
  <c r="P61" i="20"/>
  <c r="Y61" i="20" s="1"/>
  <c r="I61" i="20"/>
  <c r="Z60" i="20"/>
  <c r="T60" i="20"/>
  <c r="S60" i="20"/>
  <c r="Q60" i="20"/>
  <c r="U60" i="20" s="1"/>
  <c r="P60" i="20"/>
  <c r="Y60" i="20" s="1"/>
  <c r="I60" i="20"/>
  <c r="S59" i="20"/>
  <c r="P59" i="20"/>
  <c r="Y59" i="20" s="1"/>
  <c r="I59" i="20"/>
  <c r="Z58" i="20"/>
  <c r="T58" i="20"/>
  <c r="S58" i="20"/>
  <c r="Q58" i="20"/>
  <c r="U58" i="20" s="1"/>
  <c r="P58" i="20"/>
  <c r="Y58" i="20" s="1"/>
  <c r="I58" i="20"/>
  <c r="S57" i="20"/>
  <c r="P57" i="20"/>
  <c r="Y57" i="20" s="1"/>
  <c r="I57" i="20"/>
  <c r="Z56" i="20"/>
  <c r="T56" i="20"/>
  <c r="S56" i="20"/>
  <c r="Q56" i="20"/>
  <c r="U56" i="20" s="1"/>
  <c r="P56" i="20"/>
  <c r="Y56" i="20" s="1"/>
  <c r="I56" i="20"/>
  <c r="S55" i="20"/>
  <c r="P55" i="20"/>
  <c r="Y55" i="20" s="1"/>
  <c r="I55" i="20"/>
  <c r="Z54" i="20"/>
  <c r="T54" i="20"/>
  <c r="S54" i="20"/>
  <c r="Q54" i="20"/>
  <c r="U54" i="20" s="1"/>
  <c r="P54" i="20"/>
  <c r="Y54" i="20" s="1"/>
  <c r="I54" i="20"/>
  <c r="S53" i="20"/>
  <c r="P53" i="20"/>
  <c r="Y53" i="20" s="1"/>
  <c r="I53" i="20"/>
  <c r="Z52" i="20"/>
  <c r="T52" i="20"/>
  <c r="S52" i="20"/>
  <c r="Q52" i="20"/>
  <c r="U52" i="20" s="1"/>
  <c r="P52" i="20"/>
  <c r="Y52" i="20" s="1"/>
  <c r="I52" i="20"/>
  <c r="S51" i="20"/>
  <c r="P51" i="20"/>
  <c r="Y51" i="20" s="1"/>
  <c r="I51" i="20"/>
  <c r="Z50" i="20"/>
  <c r="T50" i="20"/>
  <c r="S50" i="20"/>
  <c r="Q50" i="20"/>
  <c r="U50" i="20" s="1"/>
  <c r="P50" i="20"/>
  <c r="Y50" i="20" s="1"/>
  <c r="I50" i="20"/>
  <c r="S49" i="20"/>
  <c r="P49" i="20"/>
  <c r="Y49" i="20" s="1"/>
  <c r="I49" i="20"/>
  <c r="Z48" i="20"/>
  <c r="T48" i="20"/>
  <c r="S48" i="20"/>
  <c r="Q48" i="20"/>
  <c r="U48" i="20" s="1"/>
  <c r="P48" i="20"/>
  <c r="Y48" i="20" s="1"/>
  <c r="I48" i="20"/>
  <c r="S47" i="20"/>
  <c r="P47" i="20"/>
  <c r="Y47" i="20" s="1"/>
  <c r="I47" i="20"/>
  <c r="Z46" i="20"/>
  <c r="S46" i="20"/>
  <c r="Q46" i="20"/>
  <c r="P46" i="20"/>
  <c r="Y46" i="20" s="1"/>
  <c r="I46" i="20"/>
  <c r="S45" i="20"/>
  <c r="P45" i="20"/>
  <c r="I45" i="20"/>
  <c r="Z44" i="20"/>
  <c r="S44" i="20"/>
  <c r="Q44" i="20"/>
  <c r="P44" i="20"/>
  <c r="Y44" i="20" s="1"/>
  <c r="I44" i="20"/>
  <c r="S43" i="20"/>
  <c r="P43" i="20"/>
  <c r="I43" i="20"/>
  <c r="S42" i="20"/>
  <c r="Q42" i="20"/>
  <c r="P42" i="20"/>
  <c r="Y42" i="20" s="1"/>
  <c r="I42" i="20"/>
  <c r="S41" i="20"/>
  <c r="P41" i="20"/>
  <c r="I41" i="20"/>
  <c r="Z40" i="20"/>
  <c r="S40" i="20"/>
  <c r="Q40" i="20"/>
  <c r="P40" i="20"/>
  <c r="Y40" i="20" s="1"/>
  <c r="I40" i="20"/>
  <c r="S39" i="20"/>
  <c r="P39" i="20"/>
  <c r="I39" i="20"/>
  <c r="Z38" i="20"/>
  <c r="S38" i="20"/>
  <c r="Q38" i="20"/>
  <c r="P38" i="20"/>
  <c r="Y38" i="20" s="1"/>
  <c r="I38" i="20"/>
  <c r="S37" i="20"/>
  <c r="P37" i="20"/>
  <c r="I37" i="20"/>
  <c r="S36" i="20"/>
  <c r="Q36" i="20"/>
  <c r="P36" i="20"/>
  <c r="Y36" i="20" s="1"/>
  <c r="I36" i="20"/>
  <c r="S35" i="20"/>
  <c r="P35" i="20"/>
  <c r="I35" i="20"/>
  <c r="Z34" i="20"/>
  <c r="X34" i="20"/>
  <c r="U34" i="20"/>
  <c r="T34" i="20"/>
  <c r="S34" i="20"/>
  <c r="Q34" i="20"/>
  <c r="P34" i="20"/>
  <c r="Y34" i="20" s="1"/>
  <c r="I34" i="20"/>
  <c r="S33" i="20"/>
  <c r="P33" i="20"/>
  <c r="I33" i="20"/>
  <c r="Z32" i="20"/>
  <c r="X32" i="20"/>
  <c r="S32" i="20"/>
  <c r="Q32" i="20"/>
  <c r="P32" i="20"/>
  <c r="Y32" i="20" s="1"/>
  <c r="I32" i="20"/>
  <c r="S31" i="20"/>
  <c r="Q31" i="20"/>
  <c r="Z31" i="20" s="1"/>
  <c r="P31" i="20"/>
  <c r="I31" i="20"/>
  <c r="Z30" i="20"/>
  <c r="X30" i="20"/>
  <c r="U30" i="20"/>
  <c r="T30" i="20"/>
  <c r="S30" i="20"/>
  <c r="Q30" i="20"/>
  <c r="P30" i="20"/>
  <c r="Y30" i="20" s="1"/>
  <c r="I30" i="20"/>
  <c r="S29" i="20"/>
  <c r="P29" i="20"/>
  <c r="I29" i="20"/>
  <c r="Z28" i="20"/>
  <c r="X28" i="20"/>
  <c r="S28" i="20"/>
  <c r="Q28" i="20"/>
  <c r="P28" i="20"/>
  <c r="Y28" i="20" s="1"/>
  <c r="I28" i="20"/>
  <c r="S27" i="20"/>
  <c r="P27" i="20"/>
  <c r="Q27" i="20" s="1"/>
  <c r="Z27" i="20" s="1"/>
  <c r="I27" i="20"/>
  <c r="Z26" i="20"/>
  <c r="X26" i="20"/>
  <c r="U26" i="20"/>
  <c r="T26" i="20"/>
  <c r="S26" i="20"/>
  <c r="Q26" i="20"/>
  <c r="P26" i="20"/>
  <c r="Y26" i="20" s="1"/>
  <c r="I26" i="20"/>
  <c r="S25" i="20"/>
  <c r="P25" i="20"/>
  <c r="Y25" i="20" s="1"/>
  <c r="I25" i="20"/>
  <c r="X24" i="20"/>
  <c r="T24" i="20"/>
  <c r="S24" i="20"/>
  <c r="Q24" i="20"/>
  <c r="U24" i="20" s="1"/>
  <c r="P24" i="20"/>
  <c r="Y24" i="20" s="1"/>
  <c r="I24" i="20"/>
  <c r="Y23" i="20"/>
  <c r="U23" i="20"/>
  <c r="S23" i="20"/>
  <c r="Q23" i="20"/>
  <c r="Z23" i="20" s="1"/>
  <c r="P23" i="20"/>
  <c r="I23" i="20"/>
  <c r="S22" i="20"/>
  <c r="P22" i="20"/>
  <c r="I22" i="20"/>
  <c r="S21" i="20"/>
  <c r="P21" i="20"/>
  <c r="I21" i="20"/>
  <c r="Y20" i="20"/>
  <c r="T20" i="20"/>
  <c r="S20" i="20"/>
  <c r="P20" i="20"/>
  <c r="Q20" i="20" s="1"/>
  <c r="Z20" i="20" s="1"/>
  <c r="I20" i="20"/>
  <c r="Y19" i="20"/>
  <c r="X19" i="20"/>
  <c r="T19" i="20"/>
  <c r="S19" i="20"/>
  <c r="Q19" i="20"/>
  <c r="Z19" i="20" s="1"/>
  <c r="P19" i="20"/>
  <c r="I19" i="20"/>
  <c r="Y18" i="20"/>
  <c r="X18" i="20"/>
  <c r="U18" i="20"/>
  <c r="T18" i="20"/>
  <c r="S18" i="20"/>
  <c r="P18" i="20"/>
  <c r="Q18" i="20" s="1"/>
  <c r="Z18" i="20" s="1"/>
  <c r="I18" i="20"/>
  <c r="S17" i="20"/>
  <c r="P17" i="20"/>
  <c r="I17" i="20"/>
  <c r="Y16" i="20"/>
  <c r="T16" i="20"/>
  <c r="S16" i="20"/>
  <c r="P16" i="20"/>
  <c r="Q16" i="20" s="1"/>
  <c r="Z16" i="20" s="1"/>
  <c r="I16" i="20"/>
  <c r="Y15" i="20"/>
  <c r="X15" i="20"/>
  <c r="T15" i="20"/>
  <c r="S15" i="20"/>
  <c r="Q15" i="20"/>
  <c r="Z15" i="20" s="1"/>
  <c r="P15" i="20"/>
  <c r="I15" i="20"/>
  <c r="Y14" i="20"/>
  <c r="X14" i="20"/>
  <c r="U14" i="20"/>
  <c r="T14" i="20"/>
  <c r="S14" i="20"/>
  <c r="P14" i="20"/>
  <c r="Q14" i="20" s="1"/>
  <c r="Z14" i="20" s="1"/>
  <c r="I14" i="20"/>
  <c r="S13" i="20"/>
  <c r="P13" i="20"/>
  <c r="I13" i="20"/>
  <c r="Y12" i="20"/>
  <c r="T12" i="20"/>
  <c r="S12" i="20"/>
  <c r="P12" i="20"/>
  <c r="Q12" i="20" s="1"/>
  <c r="Z12" i="20" s="1"/>
  <c r="I12" i="20"/>
  <c r="Y11" i="20"/>
  <c r="X11" i="20"/>
  <c r="T11" i="20"/>
  <c r="S11" i="20"/>
  <c r="Q11" i="20"/>
  <c r="Z11" i="20" s="1"/>
  <c r="P11" i="20"/>
  <c r="I11" i="20"/>
  <c r="Y10" i="20"/>
  <c r="X10" i="20"/>
  <c r="U10" i="20"/>
  <c r="T10" i="20"/>
  <c r="S10" i="20"/>
  <c r="P10" i="20"/>
  <c r="Q10" i="20" s="1"/>
  <c r="Z10" i="20" s="1"/>
  <c r="I10" i="20"/>
  <c r="S9" i="20"/>
  <c r="P9" i="20"/>
  <c r="I9" i="20"/>
  <c r="Y8" i="20"/>
  <c r="T8" i="20"/>
  <c r="S8" i="20"/>
  <c r="P8" i="20"/>
  <c r="Q8" i="20" s="1"/>
  <c r="Z8" i="20" s="1"/>
  <c r="I8" i="20"/>
  <c r="Y7" i="20"/>
  <c r="X7" i="20"/>
  <c r="T7" i="20"/>
  <c r="S7" i="20"/>
  <c r="Q7" i="20"/>
  <c r="Z7" i="20" s="1"/>
  <c r="P7" i="20"/>
  <c r="I7" i="20"/>
  <c r="Y6" i="20"/>
  <c r="X6" i="20"/>
  <c r="U6" i="20"/>
  <c r="T6" i="20"/>
  <c r="S6" i="20"/>
  <c r="P6" i="20"/>
  <c r="Q6" i="20" s="1"/>
  <c r="Z6" i="20" s="1"/>
  <c r="I6" i="20"/>
  <c r="S5" i="20"/>
  <c r="P5" i="20"/>
  <c r="I5" i="20"/>
  <c r="Y4" i="20"/>
  <c r="T4" i="20"/>
  <c r="S4" i="20"/>
  <c r="P4" i="20"/>
  <c r="Q4" i="20" s="1"/>
  <c r="Z4" i="20" s="1"/>
  <c r="I4" i="20"/>
  <c r="Y3" i="20"/>
  <c r="X3" i="20"/>
  <c r="T3" i="20"/>
  <c r="S3" i="20"/>
  <c r="Q3" i="20"/>
  <c r="Z3" i="20" s="1"/>
  <c r="P3" i="20"/>
  <c r="I3" i="20"/>
  <c r="J152" i="20" l="1"/>
  <c r="T33" i="20"/>
  <c r="Q33" i="20"/>
  <c r="U40" i="20"/>
  <c r="X40" i="20"/>
  <c r="T40" i="20"/>
  <c r="Z78" i="20"/>
  <c r="U78" i="20"/>
  <c r="X78" i="20"/>
  <c r="X86" i="20"/>
  <c r="U86" i="20"/>
  <c r="P119" i="20"/>
  <c r="Y86" i="20"/>
  <c r="Q86" i="20"/>
  <c r="Q124" i="20"/>
  <c r="Z124" i="20" s="1"/>
  <c r="Y124" i="20"/>
  <c r="Q9" i="20"/>
  <c r="Z9" i="20" s="1"/>
  <c r="Q13" i="20"/>
  <c r="Z13" i="20" s="1"/>
  <c r="Q17" i="20"/>
  <c r="Z17" i="20" s="1"/>
  <c r="Q21" i="20"/>
  <c r="Z21" i="20" s="1"/>
  <c r="T27" i="20"/>
  <c r="X27" i="20"/>
  <c r="Q29" i="20"/>
  <c r="Z29" i="20" s="1"/>
  <c r="I85" i="20"/>
  <c r="U4" i="20"/>
  <c r="U8" i="20"/>
  <c r="U12" i="20"/>
  <c r="U16" i="20"/>
  <c r="U20" i="20"/>
  <c r="Y22" i="20"/>
  <c r="Q22" i="20"/>
  <c r="Z24" i="20"/>
  <c r="U28" i="20"/>
  <c r="T28" i="20"/>
  <c r="T37" i="20"/>
  <c r="Q37" i="20"/>
  <c r="Z37" i="20" s="1"/>
  <c r="X37" i="20"/>
  <c r="Y37" i="20"/>
  <c r="U37" i="20"/>
  <c r="Q43" i="20"/>
  <c r="Z43" i="20" s="1"/>
  <c r="Y43" i="20"/>
  <c r="U46" i="20"/>
  <c r="X46" i="20"/>
  <c r="T46" i="20"/>
  <c r="U3" i="20"/>
  <c r="X4" i="20"/>
  <c r="U7" i="20"/>
  <c r="X8" i="20"/>
  <c r="T9" i="20"/>
  <c r="U11" i="20"/>
  <c r="X12" i="20"/>
  <c r="U15" i="20"/>
  <c r="X16" i="20"/>
  <c r="T17" i="20"/>
  <c r="U19" i="20"/>
  <c r="X20" i="20"/>
  <c r="T23" i="20"/>
  <c r="X23" i="20"/>
  <c r="U29" i="20"/>
  <c r="T31" i="20"/>
  <c r="X31" i="20"/>
  <c r="Y31" i="20"/>
  <c r="U32" i="20"/>
  <c r="T32" i="20"/>
  <c r="X100" i="20"/>
  <c r="Z100" i="20"/>
  <c r="U100" i="20"/>
  <c r="X108" i="20"/>
  <c r="Z108" i="20"/>
  <c r="U108" i="20"/>
  <c r="U13" i="20"/>
  <c r="Q5" i="20"/>
  <c r="Z5" i="20" s="1"/>
  <c r="Y29" i="20"/>
  <c r="T35" i="20"/>
  <c r="Y35" i="20"/>
  <c r="U36" i="20"/>
  <c r="X36" i="20"/>
  <c r="T36" i="20"/>
  <c r="T39" i="20"/>
  <c r="Q39" i="20"/>
  <c r="Z39" i="20" s="1"/>
  <c r="X39" i="20"/>
  <c r="Y39" i="20"/>
  <c r="U39" i="20"/>
  <c r="U42" i="20"/>
  <c r="X42" i="20"/>
  <c r="T42" i="20"/>
  <c r="Q45" i="20"/>
  <c r="Z45" i="20" s="1"/>
  <c r="X45" i="20"/>
  <c r="Y45" i="20"/>
  <c r="U45" i="20"/>
  <c r="X72" i="20"/>
  <c r="U72" i="20"/>
  <c r="Z72" i="20"/>
  <c r="U9" i="20"/>
  <c r="U27" i="20"/>
  <c r="S85" i="20"/>
  <c r="Y5" i="20"/>
  <c r="Y152" i="20" s="1"/>
  <c r="Y9" i="20"/>
  <c r="Y13" i="20"/>
  <c r="Y17" i="20"/>
  <c r="Y21" i="20"/>
  <c r="Q25" i="20"/>
  <c r="Y27" i="20"/>
  <c r="Y33" i="20"/>
  <c r="Q35" i="20"/>
  <c r="Q71" i="20"/>
  <c r="X71" i="20"/>
  <c r="Y71" i="20"/>
  <c r="U31" i="20"/>
  <c r="Z36" i="20"/>
  <c r="U38" i="20"/>
  <c r="X38" i="20"/>
  <c r="T38" i="20"/>
  <c r="T41" i="20"/>
  <c r="Q41" i="20"/>
  <c r="Z41" i="20" s="1"/>
  <c r="X41" i="20"/>
  <c r="Y41" i="20"/>
  <c r="U41" i="20"/>
  <c r="Z42" i="20"/>
  <c r="U44" i="20"/>
  <c r="X44" i="20"/>
  <c r="T44" i="20"/>
  <c r="T72" i="20"/>
  <c r="S119" i="20"/>
  <c r="X48" i="20"/>
  <c r="X50" i="20"/>
  <c r="X52" i="20"/>
  <c r="X54" i="20"/>
  <c r="X56" i="20"/>
  <c r="X58" i="20"/>
  <c r="X60" i="20"/>
  <c r="X62" i="20"/>
  <c r="X64" i="20"/>
  <c r="X66" i="20"/>
  <c r="X68" i="20"/>
  <c r="Z82" i="20"/>
  <c r="U82" i="20"/>
  <c r="X82" i="20"/>
  <c r="T82" i="20"/>
  <c r="Z150" i="20"/>
  <c r="U150" i="20"/>
  <c r="T150" i="20"/>
  <c r="U73" i="20"/>
  <c r="T73" i="20"/>
  <c r="Q73" i="20"/>
  <c r="Z73" i="20" s="1"/>
  <c r="Z76" i="20"/>
  <c r="U76" i="20"/>
  <c r="X76" i="20"/>
  <c r="T76" i="20"/>
  <c r="Z84" i="20"/>
  <c r="U84" i="20"/>
  <c r="X84" i="20"/>
  <c r="X90" i="20"/>
  <c r="U90" i="20"/>
  <c r="T90" i="20"/>
  <c r="Q90" i="20"/>
  <c r="Z90" i="20" s="1"/>
  <c r="Q97" i="20"/>
  <c r="Z97" i="20" s="1"/>
  <c r="Y97" i="20"/>
  <c r="Z109" i="20"/>
  <c r="X109" i="20"/>
  <c r="U109" i="20"/>
  <c r="Q136" i="20"/>
  <c r="Z136" i="20" s="1"/>
  <c r="Y136" i="20"/>
  <c r="X136" i="20"/>
  <c r="Q47" i="20"/>
  <c r="X47" i="20"/>
  <c r="Q49" i="20"/>
  <c r="X49" i="20"/>
  <c r="Q51" i="20"/>
  <c r="X51" i="20"/>
  <c r="Q53" i="20"/>
  <c r="X53" i="20"/>
  <c r="Q55" i="20"/>
  <c r="X55" i="20"/>
  <c r="Q57" i="20"/>
  <c r="X57" i="20"/>
  <c r="Q59" i="20"/>
  <c r="X59" i="20"/>
  <c r="Q61" i="20"/>
  <c r="X61" i="20"/>
  <c r="Q63" i="20"/>
  <c r="X63" i="20"/>
  <c r="Q65" i="20"/>
  <c r="X65" i="20"/>
  <c r="Q67" i="20"/>
  <c r="X67" i="20"/>
  <c r="Q69" i="20"/>
  <c r="X69" i="20"/>
  <c r="X70" i="20"/>
  <c r="U70" i="20"/>
  <c r="Y73" i="20"/>
  <c r="T84" i="20"/>
  <c r="Q89" i="20"/>
  <c r="Z89" i="20" s="1"/>
  <c r="X89" i="20"/>
  <c r="Y90" i="20"/>
  <c r="T97" i="20"/>
  <c r="S140" i="20"/>
  <c r="X149" i="20"/>
  <c r="Y149" i="20"/>
  <c r="Q149" i="20"/>
  <c r="Z149" i="20" s="1"/>
  <c r="X74" i="20"/>
  <c r="U77" i="20"/>
  <c r="Q77" i="20"/>
  <c r="Q83" i="20"/>
  <c r="Q87" i="20"/>
  <c r="X88" i="20"/>
  <c r="U88" i="20"/>
  <c r="T101" i="20"/>
  <c r="Z103" i="20"/>
  <c r="Z115" i="20"/>
  <c r="I140" i="20"/>
  <c r="Q122" i="20"/>
  <c r="U134" i="20"/>
  <c r="T134" i="20"/>
  <c r="Q134" i="20"/>
  <c r="X147" i="20"/>
  <c r="U147" i="20"/>
  <c r="T147" i="20"/>
  <c r="Z106" i="20"/>
  <c r="X112" i="20"/>
  <c r="T112" i="20"/>
  <c r="T115" i="20"/>
  <c r="P140" i="20"/>
  <c r="Q120" i="20"/>
  <c r="Q132" i="20"/>
  <c r="Z132" i="20" s="1"/>
  <c r="X145" i="20"/>
  <c r="U145" i="20"/>
  <c r="T145" i="20"/>
  <c r="Q147" i="20"/>
  <c r="Z147" i="20" s="1"/>
  <c r="Q75" i="20"/>
  <c r="Z75" i="20" s="1"/>
  <c r="U81" i="20"/>
  <c r="T81" i="20"/>
  <c r="Q81" i="20"/>
  <c r="Z81" i="20" s="1"/>
  <c r="P85" i="20"/>
  <c r="K152" i="20"/>
  <c r="Q91" i="20"/>
  <c r="X91" i="20"/>
  <c r="X92" i="20"/>
  <c r="X114" i="20"/>
  <c r="T114" i="20"/>
  <c r="Q130" i="20"/>
  <c r="Z130" i="20" s="1"/>
  <c r="Z80" i="20"/>
  <c r="U80" i="20"/>
  <c r="U87" i="20"/>
  <c r="T88" i="20"/>
  <c r="Q92" i="20"/>
  <c r="Q93" i="20"/>
  <c r="X93" i="20"/>
  <c r="X94" i="20"/>
  <c r="U94" i="20"/>
  <c r="Z98" i="20"/>
  <c r="X99" i="20"/>
  <c r="U101" i="20"/>
  <c r="T107" i="20"/>
  <c r="Z110" i="20"/>
  <c r="X111" i="20"/>
  <c r="U112" i="20"/>
  <c r="X116" i="20"/>
  <c r="T116" i="20"/>
  <c r="X118" i="20"/>
  <c r="U118" i="20"/>
  <c r="T118" i="20"/>
  <c r="Y122" i="20"/>
  <c r="Q128" i="20"/>
  <c r="X132" i="20"/>
  <c r="Y134" i="20"/>
  <c r="P151" i="20"/>
  <c r="Q143" i="20"/>
  <c r="Z143" i="20" s="1"/>
  <c r="T146" i="20"/>
  <c r="Y147" i="20"/>
  <c r="U148" i="20"/>
  <c r="T74" i="20"/>
  <c r="X75" i="20"/>
  <c r="U79" i="20"/>
  <c r="Q79" i="20"/>
  <c r="X81" i="20"/>
  <c r="I119" i="20"/>
  <c r="Y87" i="20"/>
  <c r="Y88" i="20"/>
  <c r="Q95" i="20"/>
  <c r="X95" i="20"/>
  <c r="X96" i="20"/>
  <c r="U96" i="20"/>
  <c r="U102" i="20"/>
  <c r="T109" i="20"/>
  <c r="U114" i="20"/>
  <c r="Y120" i="20"/>
  <c r="Q126" i="20"/>
  <c r="Y132" i="20"/>
  <c r="Q138" i="20"/>
  <c r="Q141" i="20"/>
  <c r="T144" i="20"/>
  <c r="Y145" i="20"/>
  <c r="U146" i="20"/>
  <c r="T98" i="20"/>
  <c r="Y99" i="20"/>
  <c r="T100" i="20"/>
  <c r="Y101" i="20"/>
  <c r="T102" i="20"/>
  <c r="Y103" i="20"/>
  <c r="T104" i="20"/>
  <c r="Y105" i="20"/>
  <c r="T106" i="20"/>
  <c r="Y107" i="20"/>
  <c r="T108" i="20"/>
  <c r="Y109" i="20"/>
  <c r="T110" i="20"/>
  <c r="Y111" i="20"/>
  <c r="Y113" i="20"/>
  <c r="Y115" i="20"/>
  <c r="Y117" i="20"/>
  <c r="U121" i="20"/>
  <c r="U123" i="20"/>
  <c r="U125" i="20"/>
  <c r="U127" i="20"/>
  <c r="U129" i="20"/>
  <c r="U131" i="20"/>
  <c r="U133" i="20"/>
  <c r="U135" i="20"/>
  <c r="U137" i="20"/>
  <c r="U139" i="20"/>
  <c r="X142" i="20"/>
  <c r="X144" i="20"/>
  <c r="X146" i="20"/>
  <c r="X148" i="20"/>
  <c r="X150" i="20"/>
  <c r="Y142" i="20"/>
  <c r="Y144" i="20"/>
  <c r="Y146" i="20"/>
  <c r="Y148" i="20"/>
  <c r="Y150" i="20"/>
  <c r="Y74" i="20"/>
  <c r="Y76" i="20"/>
  <c r="Y78" i="20"/>
  <c r="Y80" i="20"/>
  <c r="Y82" i="20"/>
  <c r="Y84" i="20"/>
  <c r="U97" i="20" l="1"/>
  <c r="Q151" i="20"/>
  <c r="Z141" i="20"/>
  <c r="Z126" i="20"/>
  <c r="X126" i="20"/>
  <c r="Z120" i="20"/>
  <c r="Q140" i="20"/>
  <c r="Z87" i="20"/>
  <c r="T87" i="20"/>
  <c r="I152" i="20"/>
  <c r="Z138" i="20"/>
  <c r="X138" i="20"/>
  <c r="T126" i="20"/>
  <c r="T141" i="20"/>
  <c r="Z128" i="20"/>
  <c r="X128" i="20"/>
  <c r="T130" i="20"/>
  <c r="T120" i="20"/>
  <c r="Z83" i="20"/>
  <c r="X83" i="20"/>
  <c r="Z69" i="20"/>
  <c r="U69" i="20"/>
  <c r="Z65" i="20"/>
  <c r="U65" i="20"/>
  <c r="Z61" i="20"/>
  <c r="U61" i="20"/>
  <c r="Z57" i="20"/>
  <c r="U57" i="20"/>
  <c r="Z53" i="20"/>
  <c r="U53" i="20"/>
  <c r="Z49" i="20"/>
  <c r="U49" i="20"/>
  <c r="Z25" i="20"/>
  <c r="U25" i="20"/>
  <c r="S152" i="20"/>
  <c r="U21" i="20"/>
  <c r="T43" i="20"/>
  <c r="U5" i="20"/>
  <c r="T138" i="20"/>
  <c r="U126" i="20"/>
  <c r="U141" i="20"/>
  <c r="T128" i="20"/>
  <c r="U130" i="20"/>
  <c r="Z91" i="20"/>
  <c r="U91" i="20"/>
  <c r="U120" i="20"/>
  <c r="Z122" i="20"/>
  <c r="X122" i="20"/>
  <c r="T83" i="20"/>
  <c r="T69" i="20"/>
  <c r="T65" i="20"/>
  <c r="T61" i="20"/>
  <c r="T57" i="20"/>
  <c r="T53" i="20"/>
  <c r="T49" i="20"/>
  <c r="Z71" i="20"/>
  <c r="U71" i="20"/>
  <c r="X25" i="20"/>
  <c r="X29" i="20"/>
  <c r="T124" i="20"/>
  <c r="U119" i="20"/>
  <c r="T13" i="20"/>
  <c r="U138" i="20"/>
  <c r="U128" i="20"/>
  <c r="Z93" i="20"/>
  <c r="U93" i="20"/>
  <c r="T93" i="20"/>
  <c r="T143" i="20"/>
  <c r="T75" i="20"/>
  <c r="T122" i="20"/>
  <c r="U83" i="20"/>
  <c r="T136" i="20"/>
  <c r="T71" i="20"/>
  <c r="X21" i="20"/>
  <c r="T25" i="20"/>
  <c r="T5" i="20"/>
  <c r="U43" i="20"/>
  <c r="T29" i="20"/>
  <c r="U124" i="20"/>
  <c r="Z95" i="20"/>
  <c r="T95" i="20"/>
  <c r="U95" i="20"/>
  <c r="Z79" i="20"/>
  <c r="X79" i="20"/>
  <c r="X141" i="20"/>
  <c r="Z92" i="20"/>
  <c r="T92" i="20"/>
  <c r="U143" i="20"/>
  <c r="P152" i="20"/>
  <c r="U75" i="20"/>
  <c r="T132" i="20"/>
  <c r="U122" i="20"/>
  <c r="Z77" i="20"/>
  <c r="X77" i="20"/>
  <c r="T149" i="20"/>
  <c r="T89" i="20"/>
  <c r="Z67" i="20"/>
  <c r="U67" i="20"/>
  <c r="Z63" i="20"/>
  <c r="U63" i="20"/>
  <c r="Z59" i="20"/>
  <c r="U59" i="20"/>
  <c r="Z55" i="20"/>
  <c r="U55" i="20"/>
  <c r="Z51" i="20"/>
  <c r="U51" i="20"/>
  <c r="Z47" i="20"/>
  <c r="U47" i="20"/>
  <c r="U85" i="20" s="1"/>
  <c r="U136" i="20"/>
  <c r="Z35" i="20"/>
  <c r="U35" i="20"/>
  <c r="X13" i="20"/>
  <c r="T45" i="20"/>
  <c r="X17" i="20"/>
  <c r="U22" i="20"/>
  <c r="T22" i="20"/>
  <c r="X22" i="20"/>
  <c r="Z22" i="20"/>
  <c r="U17" i="20"/>
  <c r="Z86" i="20"/>
  <c r="Z152" i="20" s="1"/>
  <c r="Q119" i="20"/>
  <c r="Z33" i="20"/>
  <c r="U33" i="20"/>
  <c r="T21" i="20"/>
  <c r="X130" i="20"/>
  <c r="T91" i="20"/>
  <c r="T79" i="20"/>
  <c r="X120" i="20"/>
  <c r="X143" i="20"/>
  <c r="U92" i="20"/>
  <c r="U132" i="20"/>
  <c r="Z134" i="20"/>
  <c r="X134" i="20"/>
  <c r="X87" i="20"/>
  <c r="X119" i="20" s="1"/>
  <c r="T77" i="20"/>
  <c r="U149" i="20"/>
  <c r="U89" i="20"/>
  <c r="T67" i="20"/>
  <c r="T63" i="20"/>
  <c r="T59" i="20"/>
  <c r="T55" i="20"/>
  <c r="T51" i="20"/>
  <c r="T47" i="20"/>
  <c r="X73" i="20"/>
  <c r="Q85" i="20"/>
  <c r="X35" i="20"/>
  <c r="X5" i="20"/>
  <c r="X43" i="20"/>
  <c r="X124" i="20"/>
  <c r="T86" i="20"/>
  <c r="X33" i="20"/>
  <c r="X9" i="20"/>
  <c r="T140" i="20" l="1"/>
  <c r="U151" i="20"/>
  <c r="X85" i="20"/>
  <c r="T85" i="20"/>
  <c r="U140" i="20"/>
  <c r="U152" i="20" s="1"/>
  <c r="X140" i="20"/>
  <c r="T119" i="20"/>
  <c r="Q152" i="20"/>
  <c r="X151" i="20"/>
  <c r="T151" i="20"/>
  <c r="T152" i="20" l="1"/>
  <c r="X152" i="20"/>
</calcChain>
</file>

<file path=xl/sharedStrings.xml><?xml version="1.0" encoding="utf-8"?>
<sst xmlns="http://schemas.openxmlformats.org/spreadsheetml/2006/main" count="319" uniqueCount="177">
  <si>
    <t>高朗國小</t>
  </si>
  <si>
    <t>三多國小</t>
  </si>
  <si>
    <t>塔樓國小</t>
  </si>
  <si>
    <t>三和國小</t>
  </si>
  <si>
    <t>萬安國小</t>
  </si>
  <si>
    <t>復興國小</t>
  </si>
  <si>
    <t>古樓國小</t>
  </si>
  <si>
    <t>富田國小</t>
  </si>
  <si>
    <t>泰安國小</t>
  </si>
  <si>
    <t>內埔國小</t>
  </si>
  <si>
    <t>東寧國小</t>
  </si>
  <si>
    <t>隘寮國小</t>
  </si>
  <si>
    <t>全德國小</t>
  </si>
  <si>
    <t>白沙國小</t>
  </si>
  <si>
    <t>天南國小</t>
  </si>
  <si>
    <t>昌隆國小</t>
  </si>
  <si>
    <t>高士國小</t>
  </si>
  <si>
    <t>中正國小</t>
  </si>
  <si>
    <t>仁愛國小</t>
  </si>
  <si>
    <t>海豐國小</t>
  </si>
  <si>
    <t>鶴聲國小</t>
  </si>
  <si>
    <t>勝利國小</t>
  </si>
  <si>
    <t>歸來國小</t>
  </si>
  <si>
    <t>民生國小</t>
  </si>
  <si>
    <t>前進國小</t>
  </si>
  <si>
    <t>唐榮國小</t>
  </si>
  <si>
    <t>民和國小</t>
  </si>
  <si>
    <t>建國國小</t>
  </si>
  <si>
    <t>忠孝國小</t>
  </si>
  <si>
    <t>和平國小</t>
  </si>
  <si>
    <t>信義國小</t>
  </si>
  <si>
    <t>瑞光國小</t>
  </si>
  <si>
    <t>崇蘭國小</t>
  </si>
  <si>
    <t>四維國小</t>
  </si>
  <si>
    <t>麟洛國小</t>
  </si>
  <si>
    <t>後庄國小</t>
  </si>
  <si>
    <t>長興國小</t>
  </si>
  <si>
    <t>繁華國小</t>
  </si>
  <si>
    <t>德協國小</t>
  </si>
  <si>
    <t>鹽埔國小</t>
  </si>
  <si>
    <t>仕絨國小</t>
  </si>
  <si>
    <t>新圍國小</t>
  </si>
  <si>
    <t>高樹國小</t>
  </si>
  <si>
    <t>新豐國小</t>
  </si>
  <si>
    <t>載興國小</t>
  </si>
  <si>
    <t>潮州國小</t>
  </si>
  <si>
    <t>光春國小</t>
  </si>
  <si>
    <t>光華國小</t>
  </si>
  <si>
    <t>四林國小</t>
  </si>
  <si>
    <t>潮東國小</t>
  </si>
  <si>
    <t>萬巒國小</t>
  </si>
  <si>
    <t>五溝國小</t>
  </si>
  <si>
    <t>赤山國小</t>
  </si>
  <si>
    <t>僑智國小</t>
  </si>
  <si>
    <t>崇文國小</t>
  </si>
  <si>
    <t>新生國小</t>
  </si>
  <si>
    <t>榮華國小</t>
  </si>
  <si>
    <t>黎明國小</t>
  </si>
  <si>
    <t>豐田國小</t>
  </si>
  <si>
    <t>新埤國小</t>
  </si>
  <si>
    <t>萬隆國小</t>
  </si>
  <si>
    <t>餉潭國小</t>
  </si>
  <si>
    <t>僑德國小</t>
  </si>
  <si>
    <t>建興國小</t>
  </si>
  <si>
    <t>東港國小</t>
  </si>
  <si>
    <t>以栗國小</t>
  </si>
  <si>
    <t>大潭國小</t>
  </si>
  <si>
    <t>新園國小</t>
  </si>
  <si>
    <t>仙吉國小</t>
  </si>
  <si>
    <t>烏龍國小</t>
  </si>
  <si>
    <t>港西國小</t>
  </si>
  <si>
    <t>鹽洲國小</t>
  </si>
  <si>
    <t>琉球國小</t>
  </si>
  <si>
    <t>崁頂國小</t>
  </si>
  <si>
    <t>仁和國小</t>
  </si>
  <si>
    <t>同安國小</t>
  </si>
  <si>
    <t>溪北國小</t>
  </si>
  <si>
    <t>佳冬國小</t>
  </si>
  <si>
    <t>塭子國小</t>
  </si>
  <si>
    <t>羌園國小</t>
  </si>
  <si>
    <t>大新國小</t>
  </si>
  <si>
    <t>玉光國小</t>
  </si>
  <si>
    <t>僑勇國小</t>
  </si>
  <si>
    <t>墾丁國小</t>
  </si>
  <si>
    <t>滿州國小</t>
  </si>
  <si>
    <t>永港國小</t>
  </si>
  <si>
    <t>加祿國小</t>
  </si>
  <si>
    <t>地磨兒國小</t>
  </si>
  <si>
    <t>青山國小</t>
  </si>
  <si>
    <t>青葉國小</t>
  </si>
  <si>
    <t>口社國小</t>
  </si>
  <si>
    <t>賽嘉國小</t>
  </si>
  <si>
    <t>佳義國小</t>
  </si>
  <si>
    <t>北葉國小</t>
  </si>
  <si>
    <t>武潭國小</t>
  </si>
  <si>
    <t>泰武國小</t>
  </si>
  <si>
    <t>來義國小</t>
  </si>
  <si>
    <t>望嘉國小</t>
  </si>
  <si>
    <t>南和國小</t>
  </si>
  <si>
    <t>春日國小</t>
  </si>
  <si>
    <t>力里國小</t>
  </si>
  <si>
    <t>古華國小</t>
  </si>
  <si>
    <t>楓林國小</t>
  </si>
  <si>
    <t>丹路國小</t>
  </si>
  <si>
    <t>內獅國小</t>
  </si>
  <si>
    <t>草埔國小</t>
  </si>
  <si>
    <t>石門國小</t>
  </si>
  <si>
    <t>潮和國小</t>
  </si>
  <si>
    <t>學校名稱</t>
    <phoneticPr fontId="4" type="noConversion"/>
  </si>
  <si>
    <t>序號</t>
    <phoneticPr fontId="4" type="noConversion"/>
  </si>
  <si>
    <t>文樂國小</t>
  </si>
  <si>
    <t>長樂國小</t>
  </si>
  <si>
    <t>萬丹國小</t>
  </si>
  <si>
    <t>大平國小</t>
  </si>
  <si>
    <t>牡丹國小</t>
  </si>
  <si>
    <t>學校代號</t>
    <phoneticPr fontId="4" type="noConversion"/>
  </si>
  <si>
    <t>興華國小</t>
  </si>
  <si>
    <t>九如國小</t>
  </si>
  <si>
    <t>東隆國小</t>
  </si>
  <si>
    <t>竹林國小</t>
  </si>
  <si>
    <t>大光國小</t>
  </si>
  <si>
    <t>霧台國小</t>
  </si>
  <si>
    <t>長榮百合國小</t>
  </si>
  <si>
    <t>彭厝國小</t>
  </si>
  <si>
    <t>廣安國小</t>
  </si>
  <si>
    <t>地區屬性</t>
  </si>
  <si>
    <t>一般</t>
  </si>
  <si>
    <t>非山</t>
  </si>
  <si>
    <t>偏遠</t>
  </si>
  <si>
    <t>偏鄉</t>
  </si>
  <si>
    <t>特偏</t>
  </si>
  <si>
    <t>極偏</t>
  </si>
  <si>
    <t>小計</t>
    <phoneticPr fontId="4" type="noConversion"/>
  </si>
  <si>
    <t>總計</t>
    <phoneticPr fontId="4" type="noConversion"/>
  </si>
  <si>
    <t>109學年度國民小學辦理「兒童課後照顧服務低收入戶、身心障礙及原住民學生
參加費用及調整服務人員上班時間鐘點費所增差額」補助經費核定明細表</t>
    <phoneticPr fontId="3" type="noConversion"/>
  </si>
  <si>
    <t>第一學期
申請經費
（31,053,969元）</t>
    <phoneticPr fontId="4" type="noConversion"/>
  </si>
  <si>
    <t>第二學期
申請經費
（30,465,720元）</t>
    <phoneticPr fontId="4" type="noConversion"/>
  </si>
  <si>
    <t>第一學期調整上班
時間鐘點費所增之差額
(4,089,420元)</t>
    <phoneticPr fontId="4" type="noConversion"/>
  </si>
  <si>
    <t>第二學期調整上班
時間鐘點費所增之差額
(3,927,240元)</t>
    <phoneticPr fontId="4" type="noConversion"/>
  </si>
  <si>
    <t>東勢國小</t>
  </si>
  <si>
    <t>屏大實小</t>
  </si>
  <si>
    <t>瓦磘國小</t>
  </si>
  <si>
    <t>港東國小</t>
  </si>
  <si>
    <t>力社國小</t>
  </si>
  <si>
    <t>潮昇國小</t>
  </si>
  <si>
    <t>興化國小</t>
  </si>
  <si>
    <t>新興國小</t>
  </si>
  <si>
    <t>振興國小</t>
  </si>
  <si>
    <t>佳佐國小</t>
  </si>
  <si>
    <t>大路關國民中小學</t>
  </si>
  <si>
    <t>東海國小</t>
  </si>
  <si>
    <t>舊寮國小</t>
  </si>
  <si>
    <t>玉田國小</t>
  </si>
  <si>
    <t>泰山國小</t>
  </si>
  <si>
    <t>恆春國小</t>
  </si>
  <si>
    <t>南灣分校</t>
  </si>
  <si>
    <t>水泉國小</t>
  </si>
  <si>
    <t>龍泉分校</t>
  </si>
  <si>
    <t>山海國小</t>
  </si>
  <si>
    <t>學校或受託人依規定吸納數及行政費調整勻支數(704,154元)</t>
    <phoneticPr fontId="7" type="noConversion"/>
  </si>
  <si>
    <r>
      <t>國教署核定</t>
    </r>
    <r>
      <rPr>
        <b/>
        <sz val="12"/>
        <color rgb="FFFF0000"/>
        <rFont val="標楷體"/>
        <family val="4"/>
        <charset val="136"/>
      </rPr>
      <t>補助</t>
    </r>
    <r>
      <rPr>
        <b/>
        <sz val="12"/>
        <color theme="1"/>
        <rFont val="標楷體"/>
        <family val="4"/>
        <charset val="136"/>
      </rPr>
      <t>經費(44,349,289元)</t>
    </r>
    <phoneticPr fontId="7" type="noConversion"/>
  </si>
  <si>
    <r>
      <t>109學年度</t>
    </r>
    <r>
      <rPr>
        <b/>
        <sz val="12"/>
        <color rgb="FFFF0000"/>
        <rFont val="標楷體"/>
        <family val="4"/>
        <charset val="136"/>
      </rPr>
      <t>總申請</t>
    </r>
    <r>
      <rPr>
        <b/>
        <sz val="12"/>
        <color theme="1"/>
        <rFont val="標楷體"/>
        <family val="4"/>
        <charset val="136"/>
      </rPr>
      <t>經費(69,536,349元)</t>
    </r>
    <phoneticPr fontId="7" type="noConversion"/>
  </si>
  <si>
    <r>
      <rPr>
        <b/>
        <sz val="10"/>
        <color theme="1"/>
        <rFont val="標楷體"/>
        <family val="4"/>
        <charset val="136"/>
      </rPr>
      <t xml:space="preserve">學校或受託人依規定吸納數及行政費  </t>
    </r>
    <r>
      <rPr>
        <b/>
        <sz val="12"/>
        <color theme="1"/>
        <rFont val="標楷體"/>
        <family val="4"/>
        <charset val="136"/>
      </rPr>
      <t>(704,154元)</t>
    </r>
    <phoneticPr fontId="7" type="noConversion"/>
  </si>
  <si>
    <t>核對(已撥+領1+領2)=總(69,536,349元)</t>
    <phoneticPr fontId="7" type="noConversion"/>
  </si>
  <si>
    <t>核對(補+縣+負)=總
(69,536,349元)</t>
    <phoneticPr fontId="4" type="noConversion"/>
  </si>
  <si>
    <r>
      <t>車城國小</t>
    </r>
    <r>
      <rPr>
        <b/>
        <sz val="10"/>
        <color theme="1"/>
        <rFont val="標楷體"/>
        <family val="4"/>
        <charset val="136"/>
      </rPr>
      <t>射寮</t>
    </r>
    <r>
      <rPr>
        <sz val="10"/>
        <color theme="1"/>
        <rFont val="標楷體"/>
        <family val="4"/>
        <charset val="136"/>
      </rPr>
      <t>分校</t>
    </r>
    <phoneticPr fontId="7" type="noConversion"/>
  </si>
  <si>
    <r>
      <t>車城國小</t>
    </r>
    <r>
      <rPr>
        <b/>
        <sz val="10"/>
        <color theme="1"/>
        <rFont val="標楷體"/>
        <family val="4"/>
        <charset val="136"/>
      </rPr>
      <t>溫泉分校</t>
    </r>
    <phoneticPr fontId="7" type="noConversion"/>
  </si>
  <si>
    <r>
      <t>東寧</t>
    </r>
    <r>
      <rPr>
        <b/>
        <sz val="10"/>
        <color rgb="FFFF0000"/>
        <rFont val="標楷體"/>
        <family val="4"/>
        <charset val="136"/>
      </rPr>
      <t>育英</t>
    </r>
    <r>
      <rPr>
        <sz val="10"/>
        <color rgb="FFFF0000"/>
        <rFont val="標楷體"/>
        <family val="4"/>
        <charset val="136"/>
      </rPr>
      <t>分校</t>
    </r>
    <phoneticPr fontId="7" type="noConversion"/>
  </si>
  <si>
    <r>
      <t>第</t>
    </r>
    <r>
      <rPr>
        <b/>
        <sz val="12"/>
        <color rgb="FFFF0000"/>
        <rFont val="標楷體"/>
        <family val="4"/>
        <charset val="136"/>
      </rPr>
      <t>1</t>
    </r>
    <r>
      <rPr>
        <b/>
        <sz val="12"/>
        <color theme="1"/>
        <rFont val="標楷體"/>
        <family val="4"/>
        <charset val="136"/>
      </rPr>
      <t>期中央補助經費              (第一學期)      業</t>
    </r>
    <r>
      <rPr>
        <b/>
        <sz val="12"/>
        <color rgb="FFFF0000"/>
        <rFont val="標楷體"/>
        <family val="4"/>
        <charset val="136"/>
      </rPr>
      <t>已撥</t>
    </r>
    <r>
      <rPr>
        <b/>
        <sz val="12"/>
        <color theme="1"/>
        <rFont val="標楷體"/>
        <family val="4"/>
        <charset val="136"/>
      </rPr>
      <t>付
(</t>
    </r>
    <r>
      <rPr>
        <b/>
        <sz val="12"/>
        <color rgb="FFFF0000"/>
        <rFont val="標楷體"/>
        <family val="4"/>
        <charset val="136"/>
      </rPr>
      <t>25,038,349</t>
    </r>
    <r>
      <rPr>
        <b/>
        <sz val="12"/>
        <color theme="1"/>
        <rFont val="標楷體"/>
        <family val="4"/>
        <charset val="136"/>
      </rPr>
      <t>元)</t>
    </r>
    <phoneticPr fontId="4" type="noConversion"/>
  </si>
  <si>
    <r>
      <t>核對(</t>
    </r>
    <r>
      <rPr>
        <sz val="12"/>
        <color rgb="FFFF0000"/>
        <rFont val="標楷體"/>
        <family val="4"/>
        <charset val="136"/>
      </rPr>
      <t>領1+領2</t>
    </r>
    <r>
      <rPr>
        <sz val="12"/>
        <color indexed="8"/>
        <rFont val="標楷體"/>
        <family val="4"/>
        <charset val="136"/>
      </rPr>
      <t>)  (44,422,299元)</t>
    </r>
    <phoneticPr fontId="7" type="noConversion"/>
  </si>
  <si>
    <r>
      <rPr>
        <b/>
        <sz val="12"/>
        <color theme="1"/>
        <rFont val="標楷體"/>
        <family val="4"/>
        <charset val="136"/>
      </rPr>
      <t>舜捷捐款</t>
    </r>
    <r>
      <rPr>
        <b/>
        <sz val="10"/>
        <color theme="1"/>
        <rFont val="標楷體"/>
        <family val="4"/>
        <charset val="136"/>
      </rPr>
      <t xml:space="preserve">     (</t>
    </r>
    <r>
      <rPr>
        <b/>
        <sz val="8"/>
        <color theme="1"/>
        <rFont val="標楷體"/>
        <family val="4"/>
        <charset val="136"/>
      </rPr>
      <t>付大新國小</t>
    </r>
    <r>
      <rPr>
        <b/>
        <sz val="10"/>
        <color theme="1"/>
        <rFont val="標楷體"/>
        <family val="4"/>
        <charset val="136"/>
      </rPr>
      <t>)     (</t>
    </r>
    <r>
      <rPr>
        <b/>
        <sz val="10"/>
        <color rgb="FFFF0000"/>
        <rFont val="標楷體"/>
        <family val="4"/>
        <charset val="136"/>
      </rPr>
      <t>75,701</t>
    </r>
    <r>
      <rPr>
        <b/>
        <sz val="10"/>
        <color theme="1"/>
        <rFont val="標楷體"/>
        <family val="4"/>
        <charset val="136"/>
      </rPr>
      <t>元)</t>
    </r>
    <phoneticPr fontId="7" type="noConversion"/>
  </si>
  <si>
    <r>
      <t>國教署</t>
    </r>
    <r>
      <rPr>
        <b/>
        <sz val="12"/>
        <color rgb="FFFF0000"/>
        <rFont val="標楷體"/>
        <family val="4"/>
        <charset val="136"/>
      </rPr>
      <t>核定</t>
    </r>
    <r>
      <rPr>
        <b/>
        <sz val="12"/>
        <color theme="1"/>
        <rFont val="標楷體"/>
        <family val="4"/>
        <charset val="136"/>
      </rPr>
      <t>計畫金額(68,832,195元)</t>
    </r>
    <phoneticPr fontId="7" type="noConversion"/>
  </si>
  <si>
    <r>
      <rPr>
        <b/>
        <sz val="12"/>
        <color rgb="FFFF0000"/>
        <rFont val="標楷體"/>
        <family val="4"/>
        <charset val="136"/>
      </rPr>
      <t>縣配合款</t>
    </r>
    <r>
      <rPr>
        <b/>
        <sz val="12"/>
        <color theme="1"/>
        <rFont val="標楷體"/>
        <family val="4"/>
        <charset val="136"/>
      </rPr>
      <t xml:space="preserve">          (24,482,906元)</t>
    </r>
    <phoneticPr fontId="7" type="noConversion"/>
  </si>
  <si>
    <r>
      <t xml:space="preserve">領據(一)       </t>
    </r>
    <r>
      <rPr>
        <b/>
        <sz val="12"/>
        <color rgb="FFFF0000"/>
        <rFont val="標楷體"/>
        <family val="4"/>
        <charset val="136"/>
      </rPr>
      <t xml:space="preserve"> 縣</t>
    </r>
    <r>
      <rPr>
        <b/>
        <sz val="12"/>
        <color theme="1"/>
        <rFont val="標楷體"/>
        <family val="4"/>
        <charset val="136"/>
      </rPr>
      <t>配合款         請掣據
(</t>
    </r>
    <r>
      <rPr>
        <b/>
        <sz val="12"/>
        <color rgb="FFFF0000"/>
        <rFont val="標楷體"/>
        <family val="4"/>
        <charset val="136"/>
      </rPr>
      <t>24,482,906</t>
    </r>
    <r>
      <rPr>
        <b/>
        <sz val="12"/>
        <color theme="1"/>
        <rFont val="標楷體"/>
        <family val="4"/>
        <charset val="136"/>
      </rPr>
      <t>元)</t>
    </r>
    <phoneticPr fontId="4" type="noConversion"/>
  </si>
  <si>
    <r>
      <t xml:space="preserve">  第</t>
    </r>
    <r>
      <rPr>
        <b/>
        <sz val="12"/>
        <color rgb="FFFF0000"/>
        <rFont val="標楷體"/>
        <family val="4"/>
        <charset val="136"/>
      </rPr>
      <t>2</t>
    </r>
    <r>
      <rPr>
        <b/>
        <sz val="12"/>
        <color theme="1"/>
        <rFont val="標楷體"/>
        <family val="4"/>
        <charset val="136"/>
      </rPr>
      <t>期中央補助經費               
(</t>
    </r>
    <r>
      <rPr>
        <b/>
        <sz val="12"/>
        <color rgb="FFFF0000"/>
        <rFont val="標楷體"/>
        <family val="4"/>
        <charset val="136"/>
      </rPr>
      <t>19,310,940</t>
    </r>
    <r>
      <rPr>
        <b/>
        <sz val="12"/>
        <color theme="1"/>
        <rFont val="標楷體"/>
        <family val="4"/>
        <charset val="136"/>
      </rPr>
      <t>元)</t>
    </r>
    <phoneticPr fontId="4" type="noConversion"/>
  </si>
  <si>
    <t>少</t>
    <phoneticPr fontId="7" type="noConversion"/>
  </si>
  <si>
    <t>核對OK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</si>
</sst>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76" formatCode="_-* #,##0_-;\-* #,##0_-;_-* &quot;-&quot;??_-;_-@_-"/>
  </numFmts>
  <fonts count="31" x14ac:knownFonts="1">
    <font>
      <sz val="12"/>
      <color theme="1"/>
      <name val="新細明體"/>
      <family val="1"/>
      <charset val="136"/>
      <scheme val="minor"/>
    </font>
    <font>
      <sz val="12"/>
      <color indexed="8"/>
      <name val="新細明體"/>
      <family val="1"/>
      <charset val="136"/>
    </font>
    <font>
      <sz val="12"/>
      <name val="標楷體"/>
      <family val="4"/>
      <charset val="136"/>
    </font>
    <font>
      <sz val="9"/>
      <name val="新細明體"/>
      <family val="1"/>
      <charset val="136"/>
    </font>
    <font>
      <sz val="9"/>
      <name val="新細明體"/>
      <family val="1"/>
      <charset val="136"/>
    </font>
    <font>
      <sz val="12"/>
      <color indexed="8"/>
      <name val="標楷體"/>
      <family val="4"/>
      <charset val="136"/>
    </font>
    <font>
      <b/>
      <sz val="12"/>
      <color indexed="8"/>
      <name val="標楷體"/>
      <family val="4"/>
      <charset val="136"/>
    </font>
    <font>
      <sz val="9"/>
      <name val="新細明體"/>
      <family val="1"/>
      <charset val="136"/>
      <scheme val="minor"/>
    </font>
    <font>
      <sz val="12"/>
      <color theme="1"/>
      <name val="標楷體"/>
      <family val="4"/>
      <charset val="136"/>
    </font>
    <font>
      <b/>
      <sz val="12"/>
      <color theme="1"/>
      <name val="標楷體"/>
      <family val="4"/>
      <charset val="136"/>
    </font>
    <font>
      <b/>
      <sz val="14"/>
      <color theme="1"/>
      <name val="標楷體"/>
      <family val="4"/>
      <charset val="136"/>
    </font>
    <font>
      <sz val="14"/>
      <color theme="1"/>
      <name val="標楷體"/>
      <family val="4"/>
      <charset val="136"/>
    </font>
    <font>
      <sz val="14"/>
      <color theme="1"/>
      <name val="新細明體"/>
      <family val="1"/>
      <charset val="136"/>
      <scheme val="minor"/>
    </font>
    <font>
      <sz val="14"/>
      <name val="標楷體"/>
      <family val="4"/>
      <charset val="136"/>
    </font>
    <font>
      <sz val="10"/>
      <color theme="1"/>
      <name val="標楷體"/>
      <family val="4"/>
      <charset val="136"/>
    </font>
    <font>
      <sz val="14"/>
      <color theme="1"/>
      <name val="新細明體"/>
      <family val="1"/>
      <charset val="136"/>
    </font>
    <font>
      <sz val="13.5"/>
      <color theme="1"/>
      <name val="標楷體"/>
      <family val="4"/>
      <charset val="136"/>
    </font>
    <font>
      <b/>
      <sz val="16"/>
      <color theme="1"/>
      <name val="標楷體"/>
      <family val="4"/>
      <charset val="136"/>
    </font>
    <font>
      <b/>
      <sz val="12"/>
      <color theme="1"/>
      <name val="新細明體"/>
      <family val="1"/>
      <charset val="136"/>
      <scheme val="minor"/>
    </font>
    <font>
      <sz val="13.5"/>
      <color rgb="FFFF0000"/>
      <name val="標楷體"/>
      <family val="4"/>
      <charset val="136"/>
    </font>
    <font>
      <sz val="10"/>
      <color rgb="FFFF0000"/>
      <name val="標楷體"/>
      <family val="4"/>
      <charset val="136"/>
    </font>
    <font>
      <sz val="12"/>
      <color rgb="FFFF0000"/>
      <name val="標楷體"/>
      <family val="4"/>
      <charset val="136"/>
    </font>
    <font>
      <sz val="14"/>
      <color rgb="FF000000"/>
      <name val="標楷體"/>
      <family val="4"/>
      <charset val="136"/>
    </font>
    <font>
      <sz val="14"/>
      <color rgb="FFC9211E"/>
      <name val="標楷體"/>
      <family val="4"/>
      <charset val="136"/>
    </font>
    <font>
      <sz val="14"/>
      <color rgb="FF000000"/>
      <name val="新細明體"/>
      <family val="1"/>
      <charset val="136"/>
      <scheme val="minor"/>
    </font>
    <font>
      <sz val="14"/>
      <color rgb="FFC9211E"/>
      <name val="新細明體"/>
      <family val="1"/>
      <charset val="136"/>
      <scheme val="minor"/>
    </font>
    <font>
      <b/>
      <sz val="12"/>
      <color rgb="FFFF0000"/>
      <name val="標楷體"/>
      <family val="4"/>
      <charset val="136"/>
    </font>
    <font>
      <b/>
      <sz val="10"/>
      <color theme="1"/>
      <name val="標楷體"/>
      <family val="4"/>
      <charset val="136"/>
    </font>
    <font>
      <b/>
      <sz val="10"/>
      <color rgb="FFFF0000"/>
      <name val="標楷體"/>
      <family val="4"/>
      <charset val="136"/>
    </font>
    <font>
      <sz val="11"/>
      <color theme="1"/>
      <name val="標楷體"/>
      <family val="4"/>
      <charset val="136"/>
    </font>
    <font>
      <b/>
      <sz val="8"/>
      <color theme="1"/>
      <name val="標楷體"/>
      <family val="4"/>
      <charset val="136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rgb="FF9933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</cellStyleXfs>
  <cellXfs count="141">
    <xf numFmtId="0" fontId="0" fillId="0" borderId="0" xfId="0">
      <alignment vertical="center"/>
    </xf>
    <xf numFmtId="0" fontId="2" fillId="0" borderId="0" xfId="0" applyFont="1" applyAlignment="1"/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8" fillId="2" borderId="0" xfId="0" applyFont="1" applyFill="1">
      <alignment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 applyBorder="1">
      <alignment vertical="center"/>
    </xf>
    <xf numFmtId="0" fontId="9" fillId="2" borderId="0" xfId="0" applyFont="1" applyFill="1">
      <alignment vertical="center"/>
    </xf>
    <xf numFmtId="0" fontId="6" fillId="0" borderId="0" xfId="0" applyFont="1">
      <alignment vertical="center"/>
    </xf>
    <xf numFmtId="0" fontId="5" fillId="2" borderId="0" xfId="0" applyFont="1" applyFill="1">
      <alignment vertical="center"/>
    </xf>
    <xf numFmtId="0" fontId="2" fillId="2" borderId="0" xfId="0" applyFont="1" applyFill="1" applyAlignment="1"/>
    <xf numFmtId="0" fontId="16" fillId="5" borderId="1" xfId="0" applyFont="1" applyFill="1" applyBorder="1" applyAlignment="1">
      <alignment horizontal="center" vertical="center" wrapText="1"/>
    </xf>
    <xf numFmtId="176" fontId="11" fillId="3" borderId="1" xfId="1" applyNumberFormat="1" applyFont="1" applyFill="1" applyBorder="1" applyAlignment="1">
      <alignment horizontal="center" vertical="center"/>
    </xf>
    <xf numFmtId="176" fontId="11" fillId="3" borderId="1" xfId="1" applyNumberFormat="1" applyFont="1" applyFill="1" applyBorder="1" applyAlignment="1">
      <alignment horizontal="right" vertical="center"/>
    </xf>
    <xf numFmtId="176" fontId="11" fillId="4" borderId="1" xfId="1" applyNumberFormat="1" applyFont="1" applyFill="1" applyBorder="1" applyAlignment="1">
      <alignment horizontal="right" vertical="center" wrapText="1"/>
    </xf>
    <xf numFmtId="176" fontId="10" fillId="5" borderId="1" xfId="1" applyNumberFormat="1" applyFont="1" applyFill="1" applyBorder="1" applyAlignment="1">
      <alignment horizontal="center" vertical="center" wrapText="1"/>
    </xf>
    <xf numFmtId="176" fontId="10" fillId="6" borderId="1" xfId="1" applyNumberFormat="1" applyFont="1" applyFill="1" applyBorder="1" applyAlignment="1">
      <alignment horizontal="center" vertical="center"/>
    </xf>
    <xf numFmtId="176" fontId="22" fillId="4" borderId="1" xfId="1" applyNumberFormat="1" applyFont="1" applyFill="1" applyBorder="1" applyAlignment="1">
      <alignment horizontal="center" vertical="center" wrapText="1"/>
    </xf>
    <xf numFmtId="176" fontId="10" fillId="3" borderId="1" xfId="1" applyNumberFormat="1" applyFont="1" applyFill="1" applyBorder="1" applyAlignment="1">
      <alignment horizontal="right" vertical="center" wrapText="1"/>
    </xf>
    <xf numFmtId="0" fontId="2" fillId="2" borderId="1" xfId="0" applyFont="1" applyFill="1" applyBorder="1" applyAlignment="1"/>
    <xf numFmtId="0" fontId="2" fillId="2" borderId="0" xfId="0" applyFont="1" applyFill="1" applyBorder="1" applyAlignment="1"/>
    <xf numFmtId="176" fontId="8" fillId="0" borderId="1" xfId="0" applyNumberFormat="1" applyFont="1" applyBorder="1">
      <alignment vertical="center"/>
    </xf>
    <xf numFmtId="0" fontId="2" fillId="0" borderId="0" xfId="0" applyFont="1" applyBorder="1" applyAlignment="1"/>
    <xf numFmtId="176" fontId="13" fillId="0" borderId="0" xfId="1" applyNumberFormat="1" applyFont="1" applyBorder="1" applyAlignment="1"/>
    <xf numFmtId="0" fontId="5" fillId="8" borderId="1" xfId="0" applyFont="1" applyFill="1" applyBorder="1" applyAlignment="1">
      <alignment vertical="center" wrapText="1"/>
    </xf>
    <xf numFmtId="176" fontId="8" fillId="5" borderId="1" xfId="0" applyNumberFormat="1" applyFont="1" applyFill="1" applyBorder="1">
      <alignment vertical="center"/>
    </xf>
    <xf numFmtId="0" fontId="5" fillId="7" borderId="1" xfId="0" applyFont="1" applyFill="1" applyBorder="1" applyAlignment="1">
      <alignment vertical="center" wrapText="1"/>
    </xf>
    <xf numFmtId="176" fontId="13" fillId="2" borderId="0" xfId="1" applyNumberFormat="1" applyFont="1" applyFill="1" applyBorder="1" applyAlignment="1"/>
    <xf numFmtId="176" fontId="10" fillId="8" borderId="11" xfId="1" applyNumberFormat="1" applyFont="1" applyFill="1" applyBorder="1">
      <alignment vertical="center"/>
    </xf>
    <xf numFmtId="176" fontId="10" fillId="5" borderId="11" xfId="1" applyNumberFormat="1" applyFont="1" applyFill="1" applyBorder="1">
      <alignment vertical="center"/>
    </xf>
    <xf numFmtId="176" fontId="10" fillId="8" borderId="16" xfId="1" applyNumberFormat="1" applyFont="1" applyFill="1" applyBorder="1">
      <alignment vertical="center"/>
    </xf>
    <xf numFmtId="0" fontId="9" fillId="3" borderId="17" xfId="0" applyFont="1" applyFill="1" applyBorder="1" applyAlignment="1" applyProtection="1">
      <alignment horizontal="center" vertical="center"/>
    </xf>
    <xf numFmtId="0" fontId="9" fillId="3" borderId="18" xfId="0" applyFont="1" applyFill="1" applyBorder="1" applyAlignment="1" applyProtection="1">
      <alignment horizontal="center" vertical="center" shrinkToFit="1"/>
    </xf>
    <xf numFmtId="0" fontId="9" fillId="3" borderId="18" xfId="0" applyFont="1" applyFill="1" applyBorder="1" applyAlignment="1">
      <alignment horizontal="center" vertical="center" wrapText="1"/>
    </xf>
    <xf numFmtId="0" fontId="9" fillId="3" borderId="18" xfId="0" applyFont="1" applyFill="1" applyBorder="1" applyAlignment="1">
      <alignment vertical="center" wrapText="1"/>
    </xf>
    <xf numFmtId="0" fontId="9" fillId="8" borderId="19" xfId="0" applyFont="1" applyFill="1" applyBorder="1" applyAlignment="1">
      <alignment horizontal="center" vertical="center" wrapText="1"/>
    </xf>
    <xf numFmtId="176" fontId="5" fillId="0" borderId="1" xfId="0" applyNumberFormat="1" applyFont="1" applyBorder="1">
      <alignment vertical="center"/>
    </xf>
    <xf numFmtId="176" fontId="5" fillId="5" borderId="1" xfId="0" applyNumberFormat="1" applyFont="1" applyFill="1" applyBorder="1">
      <alignment vertical="center"/>
    </xf>
    <xf numFmtId="0" fontId="16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176" fontId="12" fillId="2" borderId="1" xfId="1" applyNumberFormat="1" applyFont="1" applyFill="1" applyBorder="1" applyAlignment="1">
      <alignment horizontal="center" vertical="center" wrapText="1"/>
    </xf>
    <xf numFmtId="0" fontId="2" fillId="8" borderId="0" xfId="0" applyFont="1" applyFill="1" applyBorder="1" applyAlignment="1"/>
    <xf numFmtId="176" fontId="11" fillId="2" borderId="5" xfId="1" applyNumberFormat="1" applyFont="1" applyFill="1" applyBorder="1" applyAlignment="1">
      <alignment horizontal="right" vertical="center" wrapText="1"/>
    </xf>
    <xf numFmtId="176" fontId="11" fillId="3" borderId="5" xfId="1" applyNumberFormat="1" applyFont="1" applyFill="1" applyBorder="1" applyAlignment="1">
      <alignment horizontal="right" vertical="center"/>
    </xf>
    <xf numFmtId="176" fontId="11" fillId="5" borderId="5" xfId="1" applyNumberFormat="1" applyFont="1" applyFill="1" applyBorder="1" applyAlignment="1">
      <alignment horizontal="right" vertical="center" wrapText="1"/>
    </xf>
    <xf numFmtId="176" fontId="10" fillId="3" borderId="5" xfId="1" applyNumberFormat="1" applyFont="1" applyFill="1" applyBorder="1" applyAlignment="1">
      <alignment horizontal="right" vertical="center" wrapText="1"/>
    </xf>
    <xf numFmtId="176" fontId="11" fillId="3" borderId="5" xfId="1" applyNumberFormat="1" applyFont="1" applyFill="1" applyBorder="1" applyAlignment="1">
      <alignment horizontal="center" vertical="center"/>
    </xf>
    <xf numFmtId="176" fontId="10" fillId="6" borderId="5" xfId="1" applyNumberFormat="1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 wrapText="1"/>
    </xf>
    <xf numFmtId="0" fontId="16" fillId="9" borderId="10" xfId="0" applyFont="1" applyFill="1" applyBorder="1" applyAlignment="1">
      <alignment horizontal="center" vertical="center" wrapText="1"/>
    </xf>
    <xf numFmtId="0" fontId="16" fillId="9" borderId="1" xfId="0" applyFont="1" applyFill="1" applyBorder="1" applyAlignment="1">
      <alignment horizontal="center" vertical="center" wrapText="1"/>
    </xf>
    <xf numFmtId="0" fontId="12" fillId="9" borderId="1" xfId="0" applyFont="1" applyFill="1" applyBorder="1" applyAlignment="1">
      <alignment horizontal="center" vertical="center"/>
    </xf>
    <xf numFmtId="176" fontId="12" fillId="9" borderId="1" xfId="1" applyNumberFormat="1" applyFont="1" applyFill="1" applyBorder="1" applyAlignment="1">
      <alignment horizontal="center" vertical="center" wrapText="1"/>
    </xf>
    <xf numFmtId="176" fontId="11" fillId="9" borderId="1" xfId="1" applyNumberFormat="1" applyFont="1" applyFill="1" applyBorder="1" applyAlignment="1">
      <alignment horizontal="center" vertical="center" wrapText="1"/>
    </xf>
    <xf numFmtId="176" fontId="11" fillId="9" borderId="1" xfId="1" applyNumberFormat="1" applyFont="1" applyFill="1" applyBorder="1" applyAlignment="1">
      <alignment horizontal="right" vertical="center" wrapText="1"/>
    </xf>
    <xf numFmtId="0" fontId="15" fillId="9" borderId="1" xfId="0" applyFont="1" applyFill="1" applyBorder="1" applyAlignment="1">
      <alignment horizontal="center" vertical="center"/>
    </xf>
    <xf numFmtId="0" fontId="8" fillId="9" borderId="1" xfId="0" applyFont="1" applyFill="1" applyBorder="1" applyAlignment="1">
      <alignment horizontal="center" vertical="center" wrapText="1"/>
    </xf>
    <xf numFmtId="0" fontId="19" fillId="9" borderId="10" xfId="0" applyFont="1" applyFill="1" applyBorder="1" applyAlignment="1">
      <alignment horizontal="center" vertical="center" wrapText="1"/>
    </xf>
    <xf numFmtId="0" fontId="20" fillId="9" borderId="1" xfId="0" applyFont="1" applyFill="1" applyBorder="1" applyAlignment="1">
      <alignment horizontal="center" vertical="center" wrapText="1"/>
    </xf>
    <xf numFmtId="0" fontId="21" fillId="9" borderId="1" xfId="0" applyFont="1" applyFill="1" applyBorder="1" applyAlignment="1">
      <alignment horizontal="center" vertical="center" wrapText="1"/>
    </xf>
    <xf numFmtId="0" fontId="14" fillId="9" borderId="1" xfId="0" applyFont="1" applyFill="1" applyBorder="1" applyAlignment="1">
      <alignment horizontal="center" vertical="center" wrapText="1"/>
    </xf>
    <xf numFmtId="0" fontId="29" fillId="9" borderId="1" xfId="0" applyFont="1" applyFill="1" applyBorder="1" applyAlignment="1">
      <alignment horizontal="center" vertical="center" wrapText="1"/>
    </xf>
    <xf numFmtId="0" fontId="12" fillId="9" borderId="1" xfId="0" applyFont="1" applyFill="1" applyBorder="1" applyAlignment="1">
      <alignment horizontal="center" vertical="center" wrapText="1"/>
    </xf>
    <xf numFmtId="0" fontId="16" fillId="9" borderId="1" xfId="0" applyFont="1" applyFill="1" applyBorder="1" applyAlignment="1">
      <alignment horizontal="left" vertical="center" wrapText="1"/>
    </xf>
    <xf numFmtId="176" fontId="10" fillId="9" borderId="13" xfId="1" applyNumberFormat="1" applyFont="1" applyFill="1" applyBorder="1" applyAlignment="1">
      <alignment horizontal="center" vertical="center"/>
    </xf>
    <xf numFmtId="176" fontId="11" fillId="10" borderId="1" xfId="1" applyNumberFormat="1" applyFont="1" applyFill="1" applyBorder="1" applyAlignment="1">
      <alignment horizontal="center" vertical="center" wrapText="1"/>
    </xf>
    <xf numFmtId="176" fontId="22" fillId="10" borderId="1" xfId="1" applyNumberFormat="1" applyFont="1" applyFill="1" applyBorder="1" applyAlignment="1">
      <alignment horizontal="center" vertical="center" wrapText="1"/>
    </xf>
    <xf numFmtId="176" fontId="10" fillId="10" borderId="13" xfId="1" applyNumberFormat="1" applyFont="1" applyFill="1" applyBorder="1" applyAlignment="1">
      <alignment horizontal="center" vertical="center"/>
    </xf>
    <xf numFmtId="176" fontId="23" fillId="10" borderId="1" xfId="1" applyNumberFormat="1" applyFont="1" applyFill="1" applyBorder="1" applyAlignment="1">
      <alignment horizontal="center" vertical="center" wrapText="1"/>
    </xf>
    <xf numFmtId="176" fontId="8" fillId="2" borderId="0" xfId="1" applyNumberFormat="1" applyFont="1" applyFill="1" applyBorder="1">
      <alignment vertical="center"/>
    </xf>
    <xf numFmtId="176" fontId="24" fillId="8" borderId="1" xfId="1" applyNumberFormat="1" applyFont="1" applyFill="1" applyBorder="1" applyAlignment="1">
      <alignment horizontal="center" vertical="center" wrapText="1"/>
    </xf>
    <xf numFmtId="176" fontId="25" fillId="8" borderId="1" xfId="1" applyNumberFormat="1" applyFont="1" applyFill="1" applyBorder="1" applyAlignment="1">
      <alignment horizontal="center" vertical="center" wrapText="1"/>
    </xf>
    <xf numFmtId="176" fontId="10" fillId="8" borderId="13" xfId="1" applyNumberFormat="1" applyFont="1" applyFill="1" applyBorder="1" applyAlignment="1">
      <alignment horizontal="center" vertical="center"/>
    </xf>
    <xf numFmtId="176" fontId="8" fillId="2" borderId="1" xfId="1" applyNumberFormat="1" applyFont="1" applyFill="1" applyBorder="1">
      <alignment vertical="center"/>
    </xf>
    <xf numFmtId="176" fontId="10" fillId="2" borderId="1" xfId="1" applyNumberFormat="1" applyFont="1" applyFill="1" applyBorder="1" applyAlignment="1">
      <alignment horizontal="center" vertical="center" wrapText="1"/>
    </xf>
    <xf numFmtId="176" fontId="11" fillId="2" borderId="1" xfId="1" applyNumberFormat="1" applyFont="1" applyFill="1" applyBorder="1" applyAlignment="1">
      <alignment vertical="center"/>
    </xf>
    <xf numFmtId="176" fontId="11" fillId="2" borderId="1" xfId="1" applyNumberFormat="1" applyFont="1" applyFill="1" applyBorder="1" applyAlignment="1">
      <alignment horizontal="right" vertical="center"/>
    </xf>
    <xf numFmtId="176" fontId="10" fillId="2" borderId="13" xfId="1" applyNumberFormat="1" applyFont="1" applyFill="1" applyBorder="1" applyAlignment="1">
      <alignment horizontal="center" vertical="center"/>
    </xf>
    <xf numFmtId="176" fontId="11" fillId="11" borderId="1" xfId="1" applyNumberFormat="1" applyFont="1" applyFill="1" applyBorder="1" applyAlignment="1">
      <alignment horizontal="center" vertical="center"/>
    </xf>
    <xf numFmtId="176" fontId="11" fillId="11" borderId="1" xfId="1" applyNumberFormat="1" applyFont="1" applyFill="1" applyBorder="1" applyAlignment="1">
      <alignment horizontal="right" vertical="center"/>
    </xf>
    <xf numFmtId="176" fontId="10" fillId="11" borderId="1" xfId="1" applyNumberFormat="1" applyFont="1" applyFill="1" applyBorder="1" applyAlignment="1">
      <alignment horizontal="right" vertical="center" wrapText="1"/>
    </xf>
    <xf numFmtId="176" fontId="11" fillId="11" borderId="4" xfId="1" applyNumberFormat="1" applyFont="1" applyFill="1" applyBorder="1" applyAlignment="1">
      <alignment horizontal="center" vertical="center"/>
    </xf>
    <xf numFmtId="176" fontId="12" fillId="9" borderId="4" xfId="1" applyNumberFormat="1" applyFont="1" applyFill="1" applyBorder="1" applyAlignment="1">
      <alignment horizontal="center" vertical="center" wrapText="1"/>
    </xf>
    <xf numFmtId="176" fontId="10" fillId="9" borderId="20" xfId="1" applyNumberFormat="1" applyFont="1" applyFill="1" applyBorder="1" applyAlignment="1">
      <alignment horizontal="center" vertical="center"/>
    </xf>
    <xf numFmtId="176" fontId="10" fillId="2" borderId="22" xfId="1" applyNumberFormat="1" applyFont="1" applyFill="1" applyBorder="1">
      <alignment vertical="center"/>
    </xf>
    <xf numFmtId="176" fontId="10" fillId="2" borderId="23" xfId="1" applyNumberFormat="1" applyFont="1" applyFill="1" applyBorder="1">
      <alignment vertical="center"/>
    </xf>
    <xf numFmtId="176" fontId="11" fillId="2" borderId="24" xfId="1" applyNumberFormat="1" applyFont="1" applyFill="1" applyBorder="1" applyAlignment="1">
      <alignment horizontal="right" vertical="center"/>
    </xf>
    <xf numFmtId="176" fontId="10" fillId="2" borderId="24" xfId="1" applyNumberFormat="1" applyFont="1" applyFill="1" applyBorder="1" applyAlignment="1">
      <alignment horizontal="right" vertical="center" wrapText="1"/>
    </xf>
    <xf numFmtId="176" fontId="11" fillId="2" borderId="23" xfId="1" applyNumberFormat="1" applyFont="1" applyFill="1" applyBorder="1" applyAlignment="1">
      <alignment horizontal="center" vertical="center"/>
    </xf>
    <xf numFmtId="176" fontId="10" fillId="2" borderId="25" xfId="1" applyNumberFormat="1" applyFont="1" applyFill="1" applyBorder="1" applyAlignment="1">
      <alignment horizontal="center" vertical="center"/>
    </xf>
    <xf numFmtId="176" fontId="12" fillId="9" borderId="10" xfId="1" applyNumberFormat="1" applyFont="1" applyFill="1" applyBorder="1" applyAlignment="1">
      <alignment horizontal="right" vertical="center" wrapText="1"/>
    </xf>
    <xf numFmtId="176" fontId="11" fillId="11" borderId="10" xfId="1" applyNumberFormat="1" applyFont="1" applyFill="1" applyBorder="1" applyAlignment="1">
      <alignment horizontal="right" vertical="center"/>
    </xf>
    <xf numFmtId="176" fontId="11" fillId="11" borderId="11" xfId="1" applyNumberFormat="1" applyFont="1" applyFill="1" applyBorder="1" applyAlignment="1">
      <alignment horizontal="right" vertical="center"/>
    </xf>
    <xf numFmtId="176" fontId="10" fillId="11" borderId="10" xfId="1" applyNumberFormat="1" applyFont="1" applyFill="1" applyBorder="1" applyAlignment="1">
      <alignment horizontal="right" vertical="center" wrapText="1"/>
    </xf>
    <xf numFmtId="176" fontId="10" fillId="11" borderId="11" xfId="1" applyNumberFormat="1" applyFont="1" applyFill="1" applyBorder="1" applyAlignment="1">
      <alignment horizontal="right" vertical="center" wrapText="1"/>
    </xf>
    <xf numFmtId="176" fontId="11" fillId="11" borderId="10" xfId="1" applyNumberFormat="1" applyFont="1" applyFill="1" applyBorder="1" applyAlignment="1">
      <alignment vertical="center"/>
    </xf>
    <xf numFmtId="176" fontId="11" fillId="11" borderId="11" xfId="1" applyNumberFormat="1" applyFont="1" applyFill="1" applyBorder="1" applyAlignment="1">
      <alignment horizontal="center" vertical="center"/>
    </xf>
    <xf numFmtId="176" fontId="10" fillId="9" borderId="12" xfId="1" applyNumberFormat="1" applyFont="1" applyFill="1" applyBorder="1" applyAlignment="1">
      <alignment horizontal="center" vertical="center"/>
    </xf>
    <xf numFmtId="176" fontId="5" fillId="0" borderId="0" xfId="0" applyNumberFormat="1" applyFont="1">
      <alignment vertical="center"/>
    </xf>
    <xf numFmtId="0" fontId="2" fillId="0" borderId="0" xfId="0" applyFont="1" applyAlignment="1">
      <alignment horizontal="center"/>
    </xf>
    <xf numFmtId="176" fontId="10" fillId="5" borderId="13" xfId="1" applyNumberFormat="1" applyFont="1" applyFill="1" applyBorder="1" applyAlignment="1">
      <alignment horizontal="center" vertical="center"/>
    </xf>
    <xf numFmtId="176" fontId="9" fillId="8" borderId="14" xfId="1" applyNumberFormat="1" applyFont="1" applyFill="1" applyBorder="1" applyAlignment="1">
      <alignment horizontal="center" vertical="center"/>
    </xf>
    <xf numFmtId="0" fontId="16" fillId="2" borderId="10" xfId="0" applyFont="1" applyFill="1" applyBorder="1" applyAlignment="1">
      <alignment horizontal="center" vertical="center" wrapText="1"/>
    </xf>
    <xf numFmtId="176" fontId="12" fillId="2" borderId="4" xfId="1" applyNumberFormat="1" applyFont="1" applyFill="1" applyBorder="1" applyAlignment="1">
      <alignment horizontal="center" vertical="center" wrapText="1"/>
    </xf>
    <xf numFmtId="176" fontId="12" fillId="2" borderId="10" xfId="1" applyNumberFormat="1" applyFont="1" applyFill="1" applyBorder="1" applyAlignment="1">
      <alignment horizontal="right" vertical="center" wrapText="1"/>
    </xf>
    <xf numFmtId="0" fontId="18" fillId="0" borderId="8" xfId="0" applyFont="1" applyBorder="1" applyAlignment="1">
      <alignment vertical="center" wrapText="1"/>
    </xf>
    <xf numFmtId="176" fontId="10" fillId="2" borderId="6" xfId="1" applyNumberFormat="1" applyFont="1" applyFill="1" applyBorder="1" applyAlignment="1">
      <alignment horizontal="center" vertical="center" wrapText="1"/>
    </xf>
    <xf numFmtId="176" fontId="10" fillId="8" borderId="21" xfId="1" applyNumberFormat="1" applyFont="1" applyFill="1" applyBorder="1">
      <alignment vertical="center"/>
    </xf>
    <xf numFmtId="176" fontId="30" fillId="2" borderId="23" xfId="1" applyNumberFormat="1" applyFont="1" applyFill="1" applyBorder="1" applyAlignment="1">
      <alignment horizontal="center" vertical="center"/>
    </xf>
    <xf numFmtId="176" fontId="10" fillId="2" borderId="7" xfId="1" applyNumberFormat="1" applyFont="1" applyFill="1" applyBorder="1" applyAlignment="1">
      <alignment horizontal="center" vertical="center" wrapText="1"/>
    </xf>
    <xf numFmtId="176" fontId="10" fillId="5" borderId="17" xfId="1" applyNumberFormat="1" applyFont="1" applyFill="1" applyBorder="1" applyAlignment="1">
      <alignment horizontal="center" vertical="center" wrapText="1"/>
    </xf>
    <xf numFmtId="176" fontId="10" fillId="5" borderId="19" xfId="1" applyNumberFormat="1" applyFont="1" applyFill="1" applyBorder="1">
      <alignment vertical="center"/>
    </xf>
    <xf numFmtId="176" fontId="24" fillId="8" borderId="4" xfId="1" applyNumberFormat="1" applyFont="1" applyFill="1" applyBorder="1" applyAlignment="1">
      <alignment horizontal="center" vertical="center" wrapText="1"/>
    </xf>
    <xf numFmtId="176" fontId="8" fillId="2" borderId="6" xfId="1" applyNumberFormat="1" applyFont="1" applyFill="1" applyBorder="1">
      <alignment vertical="center"/>
    </xf>
    <xf numFmtId="176" fontId="8" fillId="2" borderId="7" xfId="1" applyNumberFormat="1" applyFont="1" applyFill="1" applyBorder="1">
      <alignment vertical="center"/>
    </xf>
    <xf numFmtId="176" fontId="8" fillId="2" borderId="2" xfId="1" applyNumberFormat="1" applyFont="1" applyFill="1" applyBorder="1">
      <alignment vertical="center"/>
    </xf>
    <xf numFmtId="176" fontId="27" fillId="8" borderId="3" xfId="1" applyNumberFormat="1" applyFont="1" applyFill="1" applyBorder="1">
      <alignment vertical="center"/>
    </xf>
    <xf numFmtId="0" fontId="11" fillId="9" borderId="10" xfId="0" applyFont="1" applyFill="1" applyBorder="1" applyAlignment="1">
      <alignment horizontal="center" vertical="top"/>
    </xf>
    <xf numFmtId="0" fontId="11" fillId="9" borderId="1" xfId="0" applyFont="1" applyFill="1" applyBorder="1" applyAlignment="1">
      <alignment horizontal="center" vertical="center"/>
    </xf>
    <xf numFmtId="0" fontId="16" fillId="9" borderId="15" xfId="0" applyFont="1" applyFill="1" applyBorder="1" applyAlignment="1">
      <alignment horizontal="center" vertical="center" wrapText="1"/>
    </xf>
    <xf numFmtId="0" fontId="16" fillId="9" borderId="7" xfId="0" applyFont="1" applyFill="1" applyBorder="1" applyAlignment="1">
      <alignment horizontal="center" vertical="center" wrapText="1"/>
    </xf>
    <xf numFmtId="0" fontId="12" fillId="9" borderId="7" xfId="0" applyFont="1" applyFill="1" applyBorder="1" applyAlignment="1">
      <alignment horizontal="center" vertical="center"/>
    </xf>
    <xf numFmtId="176" fontId="12" fillId="9" borderId="7" xfId="1" applyNumberFormat="1" applyFont="1" applyFill="1" applyBorder="1" applyAlignment="1">
      <alignment horizontal="center" vertical="center" wrapText="1"/>
    </xf>
    <xf numFmtId="176" fontId="12" fillId="9" borderId="26" xfId="1" applyNumberFormat="1" applyFont="1" applyFill="1" applyBorder="1" applyAlignment="1">
      <alignment horizontal="center" vertical="center" wrapText="1"/>
    </xf>
    <xf numFmtId="176" fontId="12" fillId="9" borderId="15" xfId="1" applyNumberFormat="1" applyFont="1" applyFill="1" applyBorder="1" applyAlignment="1">
      <alignment horizontal="right" vertical="center" wrapText="1"/>
    </xf>
    <xf numFmtId="176" fontId="22" fillId="10" borderId="7" xfId="1" applyNumberFormat="1" applyFont="1" applyFill="1" applyBorder="1" applyAlignment="1">
      <alignment horizontal="center" vertical="center" wrapText="1"/>
    </xf>
    <xf numFmtId="176" fontId="11" fillId="10" borderId="7" xfId="1" applyNumberFormat="1" applyFont="1" applyFill="1" applyBorder="1" applyAlignment="1">
      <alignment horizontal="center" vertical="center" wrapText="1"/>
    </xf>
    <xf numFmtId="176" fontId="11" fillId="9" borderId="7" xfId="1" applyNumberFormat="1" applyFont="1" applyFill="1" applyBorder="1" applyAlignment="1">
      <alignment horizontal="right" vertical="center" wrapText="1"/>
    </xf>
    <xf numFmtId="176" fontId="24" fillId="8" borderId="7" xfId="1" applyNumberFormat="1" applyFont="1" applyFill="1" applyBorder="1" applyAlignment="1">
      <alignment horizontal="center" vertical="center" wrapText="1"/>
    </xf>
    <xf numFmtId="0" fontId="9" fillId="3" borderId="27" xfId="0" applyFont="1" applyFill="1" applyBorder="1" applyAlignment="1">
      <alignment horizontal="center" vertical="center" wrapText="1"/>
    </xf>
    <xf numFmtId="0" fontId="9" fillId="3" borderId="17" xfId="0" applyFont="1" applyFill="1" applyBorder="1" applyAlignment="1">
      <alignment horizontal="center" vertical="center" wrapText="1"/>
    </xf>
    <xf numFmtId="0" fontId="27" fillId="2" borderId="3" xfId="0" applyFont="1" applyFill="1" applyBorder="1" applyAlignment="1">
      <alignment horizontal="center" vertical="center" wrapText="1"/>
    </xf>
    <xf numFmtId="0" fontId="10" fillId="9" borderId="12" xfId="0" applyFont="1" applyFill="1" applyBorder="1" applyAlignment="1">
      <alignment horizontal="center" vertical="center"/>
    </xf>
    <xf numFmtId="0" fontId="10" fillId="9" borderId="13" xfId="0" applyFont="1" applyFill="1" applyBorder="1" applyAlignment="1">
      <alignment vertical="center"/>
    </xf>
    <xf numFmtId="0" fontId="17" fillId="0" borderId="2" xfId="0" applyFont="1" applyBorder="1" applyAlignment="1">
      <alignment horizontal="center" vertical="center" wrapText="1"/>
    </xf>
    <xf numFmtId="0" fontId="0" fillId="0" borderId="9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1" fillId="11" borderId="10" xfId="0" applyFont="1" applyFill="1" applyBorder="1" applyAlignment="1">
      <alignment horizontal="center" vertical="top"/>
    </xf>
    <xf numFmtId="0" fontId="11" fillId="11" borderId="1" xfId="0" applyFont="1" applyFill="1" applyBorder="1" applyAlignment="1">
      <alignment horizontal="center" vertical="center"/>
    </xf>
    <xf numFmtId="0" fontId="11" fillId="11" borderId="10" xfId="0" applyFont="1" applyFill="1" applyBorder="1" applyAlignment="1">
      <alignment horizontal="center" vertical="center"/>
    </xf>
    <xf numFmtId="0" fontId="11" fillId="11" borderId="1" xfId="0" applyFont="1" applyFill="1" applyBorder="1" applyAlignment="1">
      <alignment vertical="center"/>
    </xf>
  </cellXfs>
  <cellStyles count="2">
    <cellStyle name="一般" xfId="0" builtinId="0"/>
    <cellStyle name="千分位" xfId="1" builtinId="3"/>
  </cellStyles>
  <dxfs count="0"/>
  <tableStyles count="0" defaultTableStyle="TableStyleMedium2" defaultPivotStyle="PivotStyleLight16"/>
  <colors>
    <mruColors>
      <color rgb="FFCC66FF"/>
      <color rgb="FF9966FF"/>
      <color rgb="FF00CC00"/>
      <color rgb="FF9933FF"/>
      <color rgb="FF996600"/>
      <color rgb="FFCC3300"/>
      <color rgb="FFFFCC00"/>
      <color rgb="FF339933"/>
      <color rgb="FF006600"/>
      <color rgb="FF9696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S1459"/>
  <sheetViews>
    <sheetView tabSelected="1" workbookViewId="0">
      <selection sqref="A1:R1"/>
    </sheetView>
  </sheetViews>
  <sheetFormatPr defaultColWidth="9" defaultRowHeight="16.2" x14ac:dyDescent="0.3"/>
  <cols>
    <col min="1" max="1" width="5.77734375" style="2" customWidth="1"/>
    <col min="2" max="2" width="13" style="2" customWidth="1"/>
    <col min="3" max="3" width="8.5546875" style="2" customWidth="1"/>
    <col min="4" max="4" width="8.21875" style="2" customWidth="1"/>
    <col min="5" max="5" width="20" style="3" customWidth="1"/>
    <col min="6" max="6" width="20.44140625" style="3" customWidth="1"/>
    <col min="7" max="7" width="20.77734375" style="2" customWidth="1"/>
    <col min="8" max="8" width="20.44140625" style="2" customWidth="1"/>
    <col min="9" max="9" width="24" style="2" customWidth="1"/>
    <col min="10" max="10" width="22.44140625" style="2" customWidth="1"/>
    <col min="11" max="11" width="22.33203125" style="2" customWidth="1"/>
    <col min="12" max="12" width="19.109375" style="2" customWidth="1"/>
    <col min="13" max="13" width="21.88671875" style="2" hidden="1" customWidth="1"/>
    <col min="14" max="14" width="15.109375" style="2" hidden="1" customWidth="1"/>
    <col min="15" max="15" width="21.109375" style="2" customWidth="1"/>
    <col min="16" max="16" width="19.5546875" style="2" customWidth="1"/>
    <col min="17" max="17" width="17.88671875" style="1" customWidth="1"/>
    <col min="18" max="18" width="13.5546875" style="10" hidden="1" customWidth="1"/>
    <col min="19" max="19" width="23.5546875" style="19" hidden="1" customWidth="1"/>
    <col min="20" max="20" width="24.77734375" style="1" hidden="1" customWidth="1"/>
    <col min="21" max="21" width="1" style="1" hidden="1" customWidth="1"/>
    <col min="22" max="23" width="9" style="1" hidden="1" customWidth="1"/>
    <col min="24" max="24" width="18.6640625" style="1" hidden="1" customWidth="1"/>
    <col min="25" max="25" width="16" style="1" hidden="1" customWidth="1"/>
    <col min="26" max="26" width="17.44140625" style="1" hidden="1" customWidth="1"/>
    <col min="27" max="28" width="9" style="1" hidden="1" customWidth="1"/>
    <col min="29" max="16384" width="9" style="1"/>
  </cols>
  <sheetData>
    <row r="1" spans="1:253" ht="62.25" customHeight="1" thickBot="1" x14ac:dyDescent="0.35">
      <c r="A1" s="134" t="s">
        <v>134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6"/>
      <c r="S1" s="105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</row>
    <row r="2" spans="1:253" ht="87.6" customHeight="1" thickBot="1" x14ac:dyDescent="0.35">
      <c r="A2" s="31" t="s">
        <v>109</v>
      </c>
      <c r="B2" s="32" t="s">
        <v>108</v>
      </c>
      <c r="C2" s="32" t="s">
        <v>125</v>
      </c>
      <c r="D2" s="32" t="s">
        <v>115</v>
      </c>
      <c r="E2" s="33" t="s">
        <v>135</v>
      </c>
      <c r="F2" s="33" t="s">
        <v>136</v>
      </c>
      <c r="G2" s="33" t="s">
        <v>137</v>
      </c>
      <c r="H2" s="129" t="s">
        <v>138</v>
      </c>
      <c r="I2" s="130" t="s">
        <v>161</v>
      </c>
      <c r="J2" s="33" t="s">
        <v>171</v>
      </c>
      <c r="K2" s="33" t="s">
        <v>160</v>
      </c>
      <c r="L2" s="33" t="s">
        <v>172</v>
      </c>
      <c r="M2" s="34" t="s">
        <v>159</v>
      </c>
      <c r="N2" s="34" t="s">
        <v>162</v>
      </c>
      <c r="O2" s="33" t="s">
        <v>168</v>
      </c>
      <c r="P2" s="33" t="s">
        <v>174</v>
      </c>
      <c r="Q2" s="35" t="s">
        <v>173</v>
      </c>
      <c r="R2" s="131" t="s">
        <v>170</v>
      </c>
      <c r="S2" s="48" t="s">
        <v>164</v>
      </c>
      <c r="T2" s="26" t="s">
        <v>163</v>
      </c>
      <c r="U2" s="24" t="s">
        <v>169</v>
      </c>
      <c r="V2" s="2"/>
      <c r="W2" s="2"/>
      <c r="X2" s="3" t="s">
        <v>176</v>
      </c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</row>
    <row r="3" spans="1:253" ht="34.950000000000003" customHeight="1" x14ac:dyDescent="0.3">
      <c r="A3" s="119">
        <v>1</v>
      </c>
      <c r="B3" s="120" t="s">
        <v>17</v>
      </c>
      <c r="C3" s="120" t="s">
        <v>126</v>
      </c>
      <c r="D3" s="121">
        <v>13001</v>
      </c>
      <c r="E3" s="122">
        <v>147402</v>
      </c>
      <c r="F3" s="122">
        <v>190080</v>
      </c>
      <c r="G3" s="122">
        <v>61620</v>
      </c>
      <c r="H3" s="123">
        <v>59400</v>
      </c>
      <c r="I3" s="124">
        <f>E3+F3+G3+H3</f>
        <v>458502</v>
      </c>
      <c r="J3" s="125">
        <v>458502</v>
      </c>
      <c r="K3" s="126">
        <v>311407</v>
      </c>
      <c r="L3" s="125">
        <v>147095</v>
      </c>
      <c r="M3" s="127"/>
      <c r="N3" s="128">
        <v>0</v>
      </c>
      <c r="O3" s="114">
        <v>148920</v>
      </c>
      <c r="P3" s="109">
        <f>K3-O3</f>
        <v>162487</v>
      </c>
      <c r="Q3" s="30">
        <f>J3-O3-P3</f>
        <v>147095</v>
      </c>
      <c r="R3" s="85"/>
      <c r="S3" s="42">
        <f>K3+L3+N3</f>
        <v>458502</v>
      </c>
      <c r="T3" s="21">
        <f>O3+P3+Q3</f>
        <v>458502</v>
      </c>
      <c r="U3" s="36">
        <f>P3+Q3</f>
        <v>309582</v>
      </c>
      <c r="V3" s="2"/>
      <c r="W3" s="2"/>
      <c r="X3" s="98">
        <f>N3+O3+P3+Q3</f>
        <v>458502</v>
      </c>
      <c r="Y3" s="98">
        <f>P3</f>
        <v>162487</v>
      </c>
      <c r="Z3" s="98">
        <f>Q3</f>
        <v>147095</v>
      </c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</row>
    <row r="4" spans="1:253" ht="34.950000000000003" customHeight="1" x14ac:dyDescent="0.3">
      <c r="A4" s="49">
        <v>2</v>
      </c>
      <c r="B4" s="50" t="s">
        <v>18</v>
      </c>
      <c r="C4" s="50" t="s">
        <v>126</v>
      </c>
      <c r="D4" s="51">
        <v>13002</v>
      </c>
      <c r="E4" s="52">
        <v>420690</v>
      </c>
      <c r="F4" s="52">
        <v>307338</v>
      </c>
      <c r="G4" s="52">
        <v>141240</v>
      </c>
      <c r="H4" s="82">
        <v>152280</v>
      </c>
      <c r="I4" s="90">
        <f t="shared" ref="I4:I67" si="0">E4+F4+G4+H4</f>
        <v>1021548</v>
      </c>
      <c r="J4" s="66">
        <v>1021548</v>
      </c>
      <c r="K4" s="66">
        <v>700984</v>
      </c>
      <c r="L4" s="66">
        <v>320564</v>
      </c>
      <c r="M4" s="54"/>
      <c r="N4" s="70">
        <v>0</v>
      </c>
      <c r="O4" s="73">
        <v>400353</v>
      </c>
      <c r="P4" s="74">
        <f t="shared" ref="P4:P67" si="1">K4-O4</f>
        <v>300631</v>
      </c>
      <c r="Q4" s="28">
        <f t="shared" ref="Q4:Q67" si="2">J4-O4-P4</f>
        <v>320564</v>
      </c>
      <c r="R4" s="85"/>
      <c r="S4" s="42">
        <f t="shared" ref="S4:S67" si="3">K4+L4+N4</f>
        <v>1021548</v>
      </c>
      <c r="T4" s="21">
        <f t="shared" ref="T4:T67" si="4">O4+P4+Q4</f>
        <v>1021548</v>
      </c>
      <c r="U4" s="36">
        <f t="shared" ref="U4:U67" si="5">P4+Q4</f>
        <v>621195</v>
      </c>
      <c r="V4" s="2"/>
      <c r="W4" s="2"/>
      <c r="X4" s="98">
        <f t="shared" ref="X4:X67" si="6">N4+O4+P4+Q4</f>
        <v>1021548</v>
      </c>
      <c r="Y4" s="98">
        <f t="shared" ref="Y4:Z67" si="7">P4</f>
        <v>300631</v>
      </c>
      <c r="Z4" s="98">
        <f t="shared" si="7"/>
        <v>320564</v>
      </c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</row>
    <row r="5" spans="1:253" ht="34.950000000000003" customHeight="1" x14ac:dyDescent="0.3">
      <c r="A5" s="49">
        <v>3</v>
      </c>
      <c r="B5" s="50" t="s">
        <v>19</v>
      </c>
      <c r="C5" s="50" t="s">
        <v>126</v>
      </c>
      <c r="D5" s="51">
        <v>13003</v>
      </c>
      <c r="E5" s="52">
        <v>37500</v>
      </c>
      <c r="F5" s="52">
        <v>30000</v>
      </c>
      <c r="G5" s="52">
        <v>36000</v>
      </c>
      <c r="H5" s="82">
        <v>20520</v>
      </c>
      <c r="I5" s="90">
        <f t="shared" si="0"/>
        <v>124020</v>
      </c>
      <c r="J5" s="66">
        <v>124020</v>
      </c>
      <c r="K5" s="66">
        <v>91368</v>
      </c>
      <c r="L5" s="66">
        <v>32652</v>
      </c>
      <c r="M5" s="54"/>
      <c r="N5" s="70">
        <v>0</v>
      </c>
      <c r="O5" s="73">
        <v>52366</v>
      </c>
      <c r="P5" s="74">
        <f t="shared" si="1"/>
        <v>39002</v>
      </c>
      <c r="Q5" s="28">
        <f t="shared" si="2"/>
        <v>32652</v>
      </c>
      <c r="R5" s="85"/>
      <c r="S5" s="42">
        <f t="shared" si="3"/>
        <v>124020</v>
      </c>
      <c r="T5" s="21">
        <f t="shared" si="4"/>
        <v>124020</v>
      </c>
      <c r="U5" s="36">
        <f t="shared" si="5"/>
        <v>71654</v>
      </c>
      <c r="V5" s="2"/>
      <c r="W5" s="2"/>
      <c r="X5" s="98">
        <f t="shared" si="6"/>
        <v>124020</v>
      </c>
      <c r="Y5" s="98">
        <f t="shared" si="7"/>
        <v>39002</v>
      </c>
      <c r="Z5" s="98">
        <f t="shared" si="7"/>
        <v>32652</v>
      </c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</row>
    <row r="6" spans="1:253" ht="34.950000000000003" customHeight="1" x14ac:dyDescent="0.3">
      <c r="A6" s="49">
        <v>4</v>
      </c>
      <c r="B6" s="50" t="s">
        <v>20</v>
      </c>
      <c r="C6" s="50" t="s">
        <v>126</v>
      </c>
      <c r="D6" s="51">
        <v>13006</v>
      </c>
      <c r="E6" s="52">
        <v>247800</v>
      </c>
      <c r="F6" s="52">
        <v>273300</v>
      </c>
      <c r="G6" s="52">
        <v>45600</v>
      </c>
      <c r="H6" s="82">
        <v>43440</v>
      </c>
      <c r="I6" s="90">
        <f t="shared" si="0"/>
        <v>610140</v>
      </c>
      <c r="J6" s="66">
        <v>603140</v>
      </c>
      <c r="K6" s="66">
        <v>392796</v>
      </c>
      <c r="L6" s="66">
        <v>210344</v>
      </c>
      <c r="M6" s="54"/>
      <c r="N6" s="70">
        <v>7000</v>
      </c>
      <c r="O6" s="73">
        <v>209036</v>
      </c>
      <c r="P6" s="74">
        <f t="shared" si="1"/>
        <v>183760</v>
      </c>
      <c r="Q6" s="28">
        <f t="shared" si="2"/>
        <v>210344</v>
      </c>
      <c r="R6" s="85"/>
      <c r="S6" s="42">
        <f t="shared" si="3"/>
        <v>610140</v>
      </c>
      <c r="T6" s="21">
        <f t="shared" si="4"/>
        <v>603140</v>
      </c>
      <c r="U6" s="36">
        <f t="shared" si="5"/>
        <v>394104</v>
      </c>
      <c r="V6" s="2"/>
      <c r="W6" s="2"/>
      <c r="X6" s="98">
        <f t="shared" si="6"/>
        <v>610140</v>
      </c>
      <c r="Y6" s="98">
        <f t="shared" si="7"/>
        <v>183760</v>
      </c>
      <c r="Z6" s="98">
        <f t="shared" si="7"/>
        <v>210344</v>
      </c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</row>
    <row r="7" spans="1:253" ht="34.950000000000003" customHeight="1" x14ac:dyDescent="0.3">
      <c r="A7" s="49">
        <v>5</v>
      </c>
      <c r="B7" s="50" t="s">
        <v>21</v>
      </c>
      <c r="C7" s="50" t="s">
        <v>126</v>
      </c>
      <c r="D7" s="51">
        <v>13008</v>
      </c>
      <c r="E7" s="52">
        <v>486450</v>
      </c>
      <c r="F7" s="52">
        <v>441225</v>
      </c>
      <c r="G7" s="52">
        <v>80460</v>
      </c>
      <c r="H7" s="82">
        <v>72960</v>
      </c>
      <c r="I7" s="90">
        <f t="shared" si="0"/>
        <v>1081095</v>
      </c>
      <c r="J7" s="66">
        <v>1017645</v>
      </c>
      <c r="K7" s="66">
        <v>694683</v>
      </c>
      <c r="L7" s="66">
        <v>322962</v>
      </c>
      <c r="M7" s="54"/>
      <c r="N7" s="70">
        <v>63450</v>
      </c>
      <c r="O7" s="73">
        <v>403901</v>
      </c>
      <c r="P7" s="74">
        <f t="shared" si="1"/>
        <v>290782</v>
      </c>
      <c r="Q7" s="28">
        <f t="shared" si="2"/>
        <v>322962</v>
      </c>
      <c r="R7" s="85"/>
      <c r="S7" s="42">
        <f t="shared" si="3"/>
        <v>1081095</v>
      </c>
      <c r="T7" s="21">
        <f t="shared" si="4"/>
        <v>1017645</v>
      </c>
      <c r="U7" s="36">
        <f t="shared" si="5"/>
        <v>613744</v>
      </c>
      <c r="V7" s="2"/>
      <c r="W7" s="2"/>
      <c r="X7" s="98">
        <f t="shared" si="6"/>
        <v>1081095</v>
      </c>
      <c r="Y7" s="98">
        <f t="shared" si="7"/>
        <v>290782</v>
      </c>
      <c r="Z7" s="98">
        <f t="shared" si="7"/>
        <v>322962</v>
      </c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</row>
    <row r="8" spans="1:253" ht="34.950000000000003" customHeight="1" x14ac:dyDescent="0.3">
      <c r="A8" s="49">
        <v>6</v>
      </c>
      <c r="B8" s="50" t="s">
        <v>22</v>
      </c>
      <c r="C8" s="50" t="s">
        <v>126</v>
      </c>
      <c r="D8" s="51">
        <v>13009</v>
      </c>
      <c r="E8" s="52">
        <v>55800</v>
      </c>
      <c r="F8" s="52">
        <v>55800</v>
      </c>
      <c r="G8" s="52">
        <v>0</v>
      </c>
      <c r="H8" s="82">
        <v>0</v>
      </c>
      <c r="I8" s="90">
        <f t="shared" si="0"/>
        <v>111600</v>
      </c>
      <c r="J8" s="66">
        <v>98208</v>
      </c>
      <c r="K8" s="66">
        <v>66960</v>
      </c>
      <c r="L8" s="66">
        <v>31248</v>
      </c>
      <c r="M8" s="54"/>
      <c r="N8" s="70">
        <v>13392</v>
      </c>
      <c r="O8" s="73">
        <v>39755</v>
      </c>
      <c r="P8" s="74">
        <f t="shared" si="1"/>
        <v>27205</v>
      </c>
      <c r="Q8" s="28">
        <f t="shared" si="2"/>
        <v>31248</v>
      </c>
      <c r="R8" s="85"/>
      <c r="S8" s="42">
        <f t="shared" si="3"/>
        <v>111600</v>
      </c>
      <c r="T8" s="21">
        <f t="shared" si="4"/>
        <v>98208</v>
      </c>
      <c r="U8" s="36">
        <f t="shared" si="5"/>
        <v>58453</v>
      </c>
      <c r="V8" s="2"/>
      <c r="W8" s="2"/>
      <c r="X8" s="98">
        <f t="shared" si="6"/>
        <v>111600</v>
      </c>
      <c r="Y8" s="98">
        <f t="shared" si="7"/>
        <v>27205</v>
      </c>
      <c r="Z8" s="98">
        <f t="shared" si="7"/>
        <v>31248</v>
      </c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</row>
    <row r="9" spans="1:253" ht="34.950000000000003" customHeight="1" x14ac:dyDescent="0.3">
      <c r="A9" s="49">
        <v>7</v>
      </c>
      <c r="B9" s="50" t="s">
        <v>23</v>
      </c>
      <c r="C9" s="50" t="s">
        <v>126</v>
      </c>
      <c r="D9" s="51">
        <v>13020</v>
      </c>
      <c r="E9" s="52">
        <v>248700</v>
      </c>
      <c r="F9" s="52">
        <v>202750</v>
      </c>
      <c r="G9" s="52">
        <v>31080</v>
      </c>
      <c r="H9" s="82">
        <v>28320</v>
      </c>
      <c r="I9" s="90">
        <f t="shared" si="0"/>
        <v>510850</v>
      </c>
      <c r="J9" s="66">
        <v>499950</v>
      </c>
      <c r="K9" s="66">
        <v>324330</v>
      </c>
      <c r="L9" s="66">
        <v>175620</v>
      </c>
      <c r="M9" s="54"/>
      <c r="N9" s="70">
        <v>10900</v>
      </c>
      <c r="O9" s="73">
        <v>199332</v>
      </c>
      <c r="P9" s="74">
        <f t="shared" si="1"/>
        <v>124998</v>
      </c>
      <c r="Q9" s="28">
        <f t="shared" si="2"/>
        <v>175620</v>
      </c>
      <c r="R9" s="85"/>
      <c r="S9" s="42">
        <f t="shared" si="3"/>
        <v>510850</v>
      </c>
      <c r="T9" s="21">
        <f t="shared" si="4"/>
        <v>499950</v>
      </c>
      <c r="U9" s="36">
        <f t="shared" si="5"/>
        <v>300618</v>
      </c>
      <c r="V9" s="2"/>
      <c r="W9" s="2"/>
      <c r="X9" s="98">
        <f t="shared" si="6"/>
        <v>510850</v>
      </c>
      <c r="Y9" s="98">
        <f t="shared" si="7"/>
        <v>124998</v>
      </c>
      <c r="Z9" s="98">
        <f t="shared" si="7"/>
        <v>175620</v>
      </c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</row>
    <row r="10" spans="1:253" ht="34.950000000000003" customHeight="1" x14ac:dyDescent="0.3">
      <c r="A10" s="49">
        <v>8</v>
      </c>
      <c r="B10" s="50" t="s">
        <v>24</v>
      </c>
      <c r="C10" s="50" t="s">
        <v>126</v>
      </c>
      <c r="D10" s="51">
        <v>13010</v>
      </c>
      <c r="E10" s="52">
        <v>95823</v>
      </c>
      <c r="F10" s="52">
        <v>99666</v>
      </c>
      <c r="G10" s="52">
        <v>16920</v>
      </c>
      <c r="H10" s="82">
        <v>15000</v>
      </c>
      <c r="I10" s="90">
        <f t="shared" si="0"/>
        <v>227409</v>
      </c>
      <c r="J10" s="66">
        <v>227409</v>
      </c>
      <c r="K10" s="66">
        <v>146021</v>
      </c>
      <c r="L10" s="66">
        <v>81388</v>
      </c>
      <c r="M10" s="54"/>
      <c r="N10" s="70">
        <v>0</v>
      </c>
      <c r="O10" s="73">
        <v>80325</v>
      </c>
      <c r="P10" s="74">
        <f t="shared" si="1"/>
        <v>65696</v>
      </c>
      <c r="Q10" s="28">
        <f t="shared" si="2"/>
        <v>81388</v>
      </c>
      <c r="R10" s="85"/>
      <c r="S10" s="42">
        <f t="shared" si="3"/>
        <v>227409</v>
      </c>
      <c r="T10" s="21">
        <f t="shared" si="4"/>
        <v>227409</v>
      </c>
      <c r="U10" s="36">
        <f t="shared" si="5"/>
        <v>147084</v>
      </c>
      <c r="V10" s="2"/>
      <c r="W10" s="2"/>
      <c r="X10" s="98">
        <f t="shared" si="6"/>
        <v>227409</v>
      </c>
      <c r="Y10" s="98">
        <f t="shared" si="7"/>
        <v>65696</v>
      </c>
      <c r="Z10" s="98">
        <f t="shared" si="7"/>
        <v>81388</v>
      </c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</row>
    <row r="11" spans="1:253" ht="34.950000000000003" customHeight="1" x14ac:dyDescent="0.3">
      <c r="A11" s="49">
        <v>9</v>
      </c>
      <c r="B11" s="50" t="s">
        <v>25</v>
      </c>
      <c r="C11" s="50" t="s">
        <v>126</v>
      </c>
      <c r="D11" s="51">
        <v>13011</v>
      </c>
      <c r="E11" s="52">
        <v>203437</v>
      </c>
      <c r="F11" s="52">
        <v>162931</v>
      </c>
      <c r="G11" s="52">
        <v>49320</v>
      </c>
      <c r="H11" s="82">
        <v>45000</v>
      </c>
      <c r="I11" s="90">
        <f t="shared" si="0"/>
        <v>460688</v>
      </c>
      <c r="J11" s="66">
        <v>460688</v>
      </c>
      <c r="K11" s="66">
        <v>304708</v>
      </c>
      <c r="L11" s="66">
        <v>155980</v>
      </c>
      <c r="M11" s="54"/>
      <c r="N11" s="70">
        <v>0</v>
      </c>
      <c r="O11" s="73">
        <v>180079</v>
      </c>
      <c r="P11" s="74">
        <f t="shared" si="1"/>
        <v>124629</v>
      </c>
      <c r="Q11" s="28">
        <f t="shared" si="2"/>
        <v>155980</v>
      </c>
      <c r="R11" s="85"/>
      <c r="S11" s="42">
        <f t="shared" si="3"/>
        <v>460688</v>
      </c>
      <c r="T11" s="21">
        <f t="shared" si="4"/>
        <v>460688</v>
      </c>
      <c r="U11" s="36">
        <f t="shared" si="5"/>
        <v>280609</v>
      </c>
      <c r="V11" s="2"/>
      <c r="W11" s="2"/>
      <c r="X11" s="98">
        <f t="shared" si="6"/>
        <v>460688</v>
      </c>
      <c r="Y11" s="98">
        <f t="shared" si="7"/>
        <v>124629</v>
      </c>
      <c r="Z11" s="98">
        <f t="shared" si="7"/>
        <v>155980</v>
      </c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</row>
    <row r="12" spans="1:253" ht="34.950000000000003" customHeight="1" x14ac:dyDescent="0.3">
      <c r="A12" s="49">
        <v>10</v>
      </c>
      <c r="B12" s="50" t="s">
        <v>26</v>
      </c>
      <c r="C12" s="50" t="s">
        <v>126</v>
      </c>
      <c r="D12" s="51">
        <v>13012</v>
      </c>
      <c r="E12" s="52">
        <v>303937</v>
      </c>
      <c r="F12" s="52">
        <v>294965</v>
      </c>
      <c r="G12" s="52">
        <v>92040</v>
      </c>
      <c r="H12" s="82">
        <v>84000</v>
      </c>
      <c r="I12" s="90">
        <f t="shared" si="0"/>
        <v>774942</v>
      </c>
      <c r="J12" s="66">
        <v>765732</v>
      </c>
      <c r="K12" s="66">
        <v>517777</v>
      </c>
      <c r="L12" s="66">
        <v>247955</v>
      </c>
      <c r="M12" s="54"/>
      <c r="N12" s="70">
        <v>9210</v>
      </c>
      <c r="O12" s="73">
        <v>282118</v>
      </c>
      <c r="P12" s="74">
        <f t="shared" si="1"/>
        <v>235659</v>
      </c>
      <c r="Q12" s="28">
        <f t="shared" si="2"/>
        <v>247955</v>
      </c>
      <c r="R12" s="85"/>
      <c r="S12" s="42">
        <f t="shared" si="3"/>
        <v>774942</v>
      </c>
      <c r="T12" s="21">
        <f t="shared" si="4"/>
        <v>765732</v>
      </c>
      <c r="U12" s="36">
        <f t="shared" si="5"/>
        <v>483614</v>
      </c>
      <c r="V12" s="2"/>
      <c r="W12" s="2"/>
      <c r="X12" s="98">
        <f t="shared" si="6"/>
        <v>774942</v>
      </c>
      <c r="Y12" s="98">
        <f t="shared" si="7"/>
        <v>235659</v>
      </c>
      <c r="Z12" s="98">
        <f t="shared" si="7"/>
        <v>247955</v>
      </c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</row>
    <row r="13" spans="1:253" ht="34.950000000000003" customHeight="1" x14ac:dyDescent="0.3">
      <c r="A13" s="49">
        <v>11</v>
      </c>
      <c r="B13" s="50" t="s">
        <v>27</v>
      </c>
      <c r="C13" s="50" t="s">
        <v>126</v>
      </c>
      <c r="D13" s="51">
        <v>13013</v>
      </c>
      <c r="E13" s="52">
        <v>53571</v>
      </c>
      <c r="F13" s="52">
        <v>37200</v>
      </c>
      <c r="G13" s="52">
        <v>23760</v>
      </c>
      <c r="H13" s="82">
        <v>4560</v>
      </c>
      <c r="I13" s="90">
        <f t="shared" si="0"/>
        <v>119091</v>
      </c>
      <c r="J13" s="66">
        <v>119091</v>
      </c>
      <c r="K13" s="66">
        <v>79950</v>
      </c>
      <c r="L13" s="66">
        <v>39141</v>
      </c>
      <c r="M13" s="54"/>
      <c r="N13" s="70">
        <v>0</v>
      </c>
      <c r="O13" s="73">
        <v>55095</v>
      </c>
      <c r="P13" s="74">
        <f t="shared" si="1"/>
        <v>24855</v>
      </c>
      <c r="Q13" s="28">
        <f t="shared" si="2"/>
        <v>39141</v>
      </c>
      <c r="R13" s="85"/>
      <c r="S13" s="42">
        <f t="shared" si="3"/>
        <v>119091</v>
      </c>
      <c r="T13" s="21">
        <f t="shared" si="4"/>
        <v>119091</v>
      </c>
      <c r="U13" s="36">
        <f t="shared" si="5"/>
        <v>63996</v>
      </c>
      <c r="V13" s="2"/>
      <c r="W13" s="2"/>
      <c r="X13" s="98">
        <f t="shared" si="6"/>
        <v>119091</v>
      </c>
      <c r="Y13" s="98">
        <f t="shared" si="7"/>
        <v>24855</v>
      </c>
      <c r="Z13" s="98">
        <f t="shared" si="7"/>
        <v>39141</v>
      </c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</row>
    <row r="14" spans="1:253" ht="34.950000000000003" customHeight="1" x14ac:dyDescent="0.3">
      <c r="A14" s="49">
        <v>12</v>
      </c>
      <c r="B14" s="50" t="s">
        <v>5</v>
      </c>
      <c r="C14" s="50" t="s">
        <v>126</v>
      </c>
      <c r="D14" s="51">
        <v>13014</v>
      </c>
      <c r="E14" s="52">
        <v>241134</v>
      </c>
      <c r="F14" s="52">
        <v>245710</v>
      </c>
      <c r="G14" s="52">
        <v>56700</v>
      </c>
      <c r="H14" s="82">
        <v>51300</v>
      </c>
      <c r="I14" s="90">
        <f t="shared" si="0"/>
        <v>594844</v>
      </c>
      <c r="J14" s="66">
        <v>594844</v>
      </c>
      <c r="K14" s="66">
        <v>389306</v>
      </c>
      <c r="L14" s="66">
        <v>205538</v>
      </c>
      <c r="M14" s="54"/>
      <c r="N14" s="70">
        <v>0</v>
      </c>
      <c r="O14" s="73">
        <v>212195</v>
      </c>
      <c r="P14" s="74">
        <f t="shared" si="1"/>
        <v>177111</v>
      </c>
      <c r="Q14" s="28">
        <f t="shared" si="2"/>
        <v>205538</v>
      </c>
      <c r="R14" s="85"/>
      <c r="S14" s="42">
        <f t="shared" si="3"/>
        <v>594844</v>
      </c>
      <c r="T14" s="21">
        <f t="shared" si="4"/>
        <v>594844</v>
      </c>
      <c r="U14" s="36">
        <f t="shared" si="5"/>
        <v>382649</v>
      </c>
      <c r="V14" s="2"/>
      <c r="W14" s="2"/>
      <c r="X14" s="98">
        <f t="shared" si="6"/>
        <v>594844</v>
      </c>
      <c r="Y14" s="98">
        <f t="shared" si="7"/>
        <v>177111</v>
      </c>
      <c r="Z14" s="98">
        <f t="shared" si="7"/>
        <v>205538</v>
      </c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</row>
    <row r="15" spans="1:253" ht="34.950000000000003" customHeight="1" x14ac:dyDescent="0.3">
      <c r="A15" s="49">
        <v>13</v>
      </c>
      <c r="B15" s="50" t="s">
        <v>28</v>
      </c>
      <c r="C15" s="50" t="s">
        <v>126</v>
      </c>
      <c r="D15" s="51">
        <v>13015</v>
      </c>
      <c r="E15" s="52">
        <v>342540</v>
      </c>
      <c r="F15" s="52">
        <v>253170</v>
      </c>
      <c r="G15" s="52">
        <v>71100</v>
      </c>
      <c r="H15" s="82">
        <v>86400</v>
      </c>
      <c r="I15" s="90">
        <f t="shared" si="0"/>
        <v>753210</v>
      </c>
      <c r="J15" s="66">
        <v>709074</v>
      </c>
      <c r="K15" s="66">
        <v>499176</v>
      </c>
      <c r="L15" s="66">
        <v>209898</v>
      </c>
      <c r="M15" s="54"/>
      <c r="N15" s="70">
        <v>44136</v>
      </c>
      <c r="O15" s="73">
        <v>294702</v>
      </c>
      <c r="P15" s="74">
        <f t="shared" si="1"/>
        <v>204474</v>
      </c>
      <c r="Q15" s="28">
        <f t="shared" si="2"/>
        <v>209898</v>
      </c>
      <c r="R15" s="85"/>
      <c r="S15" s="42">
        <f t="shared" si="3"/>
        <v>753210</v>
      </c>
      <c r="T15" s="21">
        <f t="shared" si="4"/>
        <v>709074</v>
      </c>
      <c r="U15" s="36">
        <f t="shared" si="5"/>
        <v>414372</v>
      </c>
      <c r="V15" s="2"/>
      <c r="W15" s="2"/>
      <c r="X15" s="98">
        <f t="shared" si="6"/>
        <v>753210</v>
      </c>
      <c r="Y15" s="98">
        <f t="shared" si="7"/>
        <v>204474</v>
      </c>
      <c r="Z15" s="98">
        <f t="shared" si="7"/>
        <v>209898</v>
      </c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</row>
    <row r="16" spans="1:253" ht="34.950000000000003" customHeight="1" x14ac:dyDescent="0.3">
      <c r="A16" s="49">
        <v>14</v>
      </c>
      <c r="B16" s="50" t="s">
        <v>29</v>
      </c>
      <c r="C16" s="50" t="s">
        <v>126</v>
      </c>
      <c r="D16" s="51">
        <v>13016</v>
      </c>
      <c r="E16" s="52">
        <v>642123</v>
      </c>
      <c r="F16" s="52">
        <v>591313</v>
      </c>
      <c r="G16" s="52">
        <v>42960</v>
      </c>
      <c r="H16" s="82">
        <v>39840</v>
      </c>
      <c r="I16" s="90">
        <f t="shared" si="0"/>
        <v>1316236</v>
      </c>
      <c r="J16" s="66">
        <v>1316236</v>
      </c>
      <c r="K16" s="66">
        <v>814581</v>
      </c>
      <c r="L16" s="66">
        <v>501655</v>
      </c>
      <c r="M16" s="54"/>
      <c r="N16" s="70">
        <v>0</v>
      </c>
      <c r="O16" s="73">
        <v>488094</v>
      </c>
      <c r="P16" s="74">
        <f t="shared" si="1"/>
        <v>326487</v>
      </c>
      <c r="Q16" s="28">
        <f t="shared" si="2"/>
        <v>501655</v>
      </c>
      <c r="R16" s="85"/>
      <c r="S16" s="42">
        <f t="shared" si="3"/>
        <v>1316236</v>
      </c>
      <c r="T16" s="21">
        <f t="shared" si="4"/>
        <v>1316236</v>
      </c>
      <c r="U16" s="36">
        <f t="shared" si="5"/>
        <v>828142</v>
      </c>
      <c r="V16" s="2"/>
      <c r="W16" s="2"/>
      <c r="X16" s="98">
        <f t="shared" si="6"/>
        <v>1316236</v>
      </c>
      <c r="Y16" s="98">
        <f t="shared" si="7"/>
        <v>326487</v>
      </c>
      <c r="Z16" s="98">
        <f t="shared" si="7"/>
        <v>501655</v>
      </c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</row>
    <row r="17" spans="1:252" ht="34.950000000000003" customHeight="1" x14ac:dyDescent="0.3">
      <c r="A17" s="49">
        <v>15</v>
      </c>
      <c r="B17" s="50" t="s">
        <v>30</v>
      </c>
      <c r="C17" s="50" t="s">
        <v>126</v>
      </c>
      <c r="D17" s="51">
        <v>13017</v>
      </c>
      <c r="E17" s="52">
        <v>487637</v>
      </c>
      <c r="F17" s="52">
        <v>381668</v>
      </c>
      <c r="G17" s="52">
        <v>138240</v>
      </c>
      <c r="H17" s="82">
        <v>112440</v>
      </c>
      <c r="I17" s="90">
        <f t="shared" si="0"/>
        <v>1119985</v>
      </c>
      <c r="J17" s="66">
        <v>1119985</v>
      </c>
      <c r="K17" s="66">
        <v>747195</v>
      </c>
      <c r="L17" s="66">
        <v>372790</v>
      </c>
      <c r="M17" s="54"/>
      <c r="N17" s="70">
        <v>0</v>
      </c>
      <c r="O17" s="73">
        <v>445912</v>
      </c>
      <c r="P17" s="74">
        <f t="shared" si="1"/>
        <v>301283</v>
      </c>
      <c r="Q17" s="28">
        <f t="shared" si="2"/>
        <v>372790</v>
      </c>
      <c r="R17" s="85"/>
      <c r="S17" s="42">
        <f t="shared" si="3"/>
        <v>1119985</v>
      </c>
      <c r="T17" s="21">
        <f t="shared" si="4"/>
        <v>1119985</v>
      </c>
      <c r="U17" s="36">
        <f t="shared" si="5"/>
        <v>674073</v>
      </c>
      <c r="V17" s="2"/>
      <c r="W17" s="2"/>
      <c r="X17" s="98">
        <f t="shared" si="6"/>
        <v>1119985</v>
      </c>
      <c r="Y17" s="98">
        <f t="shared" si="7"/>
        <v>301283</v>
      </c>
      <c r="Z17" s="98">
        <f t="shared" si="7"/>
        <v>372790</v>
      </c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</row>
    <row r="18" spans="1:252" ht="34.950000000000003" customHeight="1" x14ac:dyDescent="0.3">
      <c r="A18" s="49">
        <v>16</v>
      </c>
      <c r="B18" s="50" t="s">
        <v>31</v>
      </c>
      <c r="C18" s="50" t="s">
        <v>126</v>
      </c>
      <c r="D18" s="51">
        <v>13018</v>
      </c>
      <c r="E18" s="52">
        <v>198745</v>
      </c>
      <c r="F18" s="52">
        <v>229015</v>
      </c>
      <c r="G18" s="52">
        <v>26520</v>
      </c>
      <c r="H18" s="82">
        <v>21840</v>
      </c>
      <c r="I18" s="90">
        <f t="shared" si="0"/>
        <v>476120</v>
      </c>
      <c r="J18" s="66">
        <v>476120</v>
      </c>
      <c r="K18" s="66">
        <v>300180</v>
      </c>
      <c r="L18" s="66">
        <v>175940</v>
      </c>
      <c r="M18" s="54"/>
      <c r="N18" s="70">
        <v>0</v>
      </c>
      <c r="O18" s="73">
        <v>160492</v>
      </c>
      <c r="P18" s="74">
        <f t="shared" si="1"/>
        <v>139688</v>
      </c>
      <c r="Q18" s="28">
        <f t="shared" si="2"/>
        <v>175940</v>
      </c>
      <c r="R18" s="85"/>
      <c r="S18" s="42">
        <f t="shared" si="3"/>
        <v>476120</v>
      </c>
      <c r="T18" s="21">
        <f t="shared" si="4"/>
        <v>476120</v>
      </c>
      <c r="U18" s="36">
        <f t="shared" si="5"/>
        <v>315628</v>
      </c>
      <c r="V18" s="2"/>
      <c r="W18" s="2"/>
      <c r="X18" s="98">
        <f t="shared" si="6"/>
        <v>476120</v>
      </c>
      <c r="Y18" s="98">
        <f t="shared" si="7"/>
        <v>139688</v>
      </c>
      <c r="Z18" s="98">
        <f t="shared" si="7"/>
        <v>175940</v>
      </c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</row>
    <row r="19" spans="1:252" ht="34.950000000000003" customHeight="1" x14ac:dyDescent="0.3">
      <c r="A19" s="49">
        <v>17</v>
      </c>
      <c r="B19" s="50" t="s">
        <v>32</v>
      </c>
      <c r="C19" s="50" t="s">
        <v>126</v>
      </c>
      <c r="D19" s="51">
        <v>13019</v>
      </c>
      <c r="E19" s="52">
        <v>393435</v>
      </c>
      <c r="F19" s="52">
        <v>333136</v>
      </c>
      <c r="G19" s="52">
        <v>35520</v>
      </c>
      <c r="H19" s="82">
        <v>35040</v>
      </c>
      <c r="I19" s="90">
        <f t="shared" si="0"/>
        <v>797131</v>
      </c>
      <c r="J19" s="66">
        <v>797131</v>
      </c>
      <c r="K19" s="66">
        <v>499446</v>
      </c>
      <c r="L19" s="66">
        <v>297685</v>
      </c>
      <c r="M19" s="54"/>
      <c r="N19" s="70">
        <v>0</v>
      </c>
      <c r="O19" s="73">
        <v>305613</v>
      </c>
      <c r="P19" s="74">
        <f t="shared" si="1"/>
        <v>193833</v>
      </c>
      <c r="Q19" s="28">
        <f t="shared" si="2"/>
        <v>297685</v>
      </c>
      <c r="R19" s="85"/>
      <c r="S19" s="42">
        <f t="shared" si="3"/>
        <v>797131</v>
      </c>
      <c r="T19" s="21">
        <f t="shared" si="4"/>
        <v>797131</v>
      </c>
      <c r="U19" s="36">
        <f t="shared" si="5"/>
        <v>491518</v>
      </c>
      <c r="V19" s="2"/>
      <c r="W19" s="2"/>
      <c r="X19" s="98">
        <f t="shared" si="6"/>
        <v>797131</v>
      </c>
      <c r="Y19" s="98">
        <f t="shared" si="7"/>
        <v>193833</v>
      </c>
      <c r="Z19" s="98">
        <f t="shared" si="7"/>
        <v>297685</v>
      </c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</row>
    <row r="20" spans="1:252" ht="34.950000000000003" customHeight="1" x14ac:dyDescent="0.3">
      <c r="A20" s="49">
        <v>18</v>
      </c>
      <c r="B20" s="50" t="s">
        <v>112</v>
      </c>
      <c r="C20" s="50" t="s">
        <v>126</v>
      </c>
      <c r="D20" s="51">
        <v>13043</v>
      </c>
      <c r="E20" s="52">
        <v>114426</v>
      </c>
      <c r="F20" s="52">
        <v>135620</v>
      </c>
      <c r="G20" s="52">
        <v>14400</v>
      </c>
      <c r="H20" s="82">
        <v>14400</v>
      </c>
      <c r="I20" s="90">
        <f t="shared" si="0"/>
        <v>278846</v>
      </c>
      <c r="J20" s="66">
        <v>278846</v>
      </c>
      <c r="K20" s="66">
        <v>175947</v>
      </c>
      <c r="L20" s="66">
        <v>102899</v>
      </c>
      <c r="M20" s="54"/>
      <c r="N20" s="70">
        <v>0</v>
      </c>
      <c r="O20" s="73">
        <v>91783</v>
      </c>
      <c r="P20" s="74">
        <f t="shared" si="1"/>
        <v>84164</v>
      </c>
      <c r="Q20" s="28">
        <f t="shared" si="2"/>
        <v>102899</v>
      </c>
      <c r="R20" s="85"/>
      <c r="S20" s="42">
        <f t="shared" si="3"/>
        <v>278846</v>
      </c>
      <c r="T20" s="21">
        <f t="shared" si="4"/>
        <v>278846</v>
      </c>
      <c r="U20" s="36">
        <f t="shared" si="5"/>
        <v>187063</v>
      </c>
      <c r="V20" s="2"/>
      <c r="W20" s="2"/>
      <c r="X20" s="98">
        <f t="shared" si="6"/>
        <v>278846</v>
      </c>
      <c r="Y20" s="98">
        <f t="shared" si="7"/>
        <v>84164</v>
      </c>
      <c r="Z20" s="98">
        <f t="shared" si="7"/>
        <v>102899</v>
      </c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</row>
    <row r="21" spans="1:252" ht="34.950000000000003" customHeight="1" x14ac:dyDescent="0.3">
      <c r="A21" s="49">
        <v>19</v>
      </c>
      <c r="B21" s="50" t="s">
        <v>116</v>
      </c>
      <c r="C21" s="50" t="s">
        <v>126</v>
      </c>
      <c r="D21" s="51">
        <v>13045</v>
      </c>
      <c r="E21" s="52">
        <v>19000</v>
      </c>
      <c r="F21" s="52">
        <v>38700</v>
      </c>
      <c r="G21" s="52">
        <v>19680</v>
      </c>
      <c r="H21" s="82">
        <v>19200</v>
      </c>
      <c r="I21" s="90">
        <f t="shared" si="0"/>
        <v>96580</v>
      </c>
      <c r="J21" s="66">
        <v>96580</v>
      </c>
      <c r="K21" s="66">
        <v>69612</v>
      </c>
      <c r="L21" s="66">
        <v>26968</v>
      </c>
      <c r="M21" s="54"/>
      <c r="N21" s="70">
        <v>0</v>
      </c>
      <c r="O21" s="73">
        <v>27558</v>
      </c>
      <c r="P21" s="74">
        <f t="shared" si="1"/>
        <v>42054</v>
      </c>
      <c r="Q21" s="28">
        <f t="shared" si="2"/>
        <v>26968</v>
      </c>
      <c r="R21" s="85"/>
      <c r="S21" s="42">
        <f t="shared" si="3"/>
        <v>96580</v>
      </c>
      <c r="T21" s="21">
        <f t="shared" si="4"/>
        <v>96580</v>
      </c>
      <c r="U21" s="36">
        <f t="shared" si="5"/>
        <v>69022</v>
      </c>
      <c r="V21" s="2"/>
      <c r="W21" s="2"/>
      <c r="X21" s="98">
        <f t="shared" si="6"/>
        <v>96580</v>
      </c>
      <c r="Y21" s="98">
        <f t="shared" si="7"/>
        <v>42054</v>
      </c>
      <c r="Z21" s="98">
        <f t="shared" si="7"/>
        <v>26968</v>
      </c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</row>
    <row r="22" spans="1:252" ht="34.950000000000003" customHeight="1" x14ac:dyDescent="0.3">
      <c r="A22" s="49">
        <v>20</v>
      </c>
      <c r="B22" s="50" t="s">
        <v>33</v>
      </c>
      <c r="C22" s="50" t="s">
        <v>126</v>
      </c>
      <c r="D22" s="51">
        <v>13050</v>
      </c>
      <c r="E22" s="52">
        <v>55200</v>
      </c>
      <c r="F22" s="52">
        <v>53184</v>
      </c>
      <c r="G22" s="52">
        <v>28080</v>
      </c>
      <c r="H22" s="82">
        <v>26160</v>
      </c>
      <c r="I22" s="90">
        <f t="shared" si="0"/>
        <v>162624</v>
      </c>
      <c r="J22" s="66">
        <v>162624</v>
      </c>
      <c r="K22" s="66">
        <v>113846</v>
      </c>
      <c r="L22" s="66">
        <v>48778</v>
      </c>
      <c r="M22" s="54"/>
      <c r="N22" s="70">
        <v>0</v>
      </c>
      <c r="O22" s="73">
        <v>59334</v>
      </c>
      <c r="P22" s="74">
        <f t="shared" si="1"/>
        <v>54512</v>
      </c>
      <c r="Q22" s="28">
        <f t="shared" si="2"/>
        <v>48778</v>
      </c>
      <c r="R22" s="85"/>
      <c r="S22" s="42">
        <f t="shared" si="3"/>
        <v>162624</v>
      </c>
      <c r="T22" s="21">
        <f t="shared" si="4"/>
        <v>162624</v>
      </c>
      <c r="U22" s="36">
        <f t="shared" si="5"/>
        <v>103290</v>
      </c>
      <c r="V22" s="2"/>
      <c r="W22" s="2"/>
      <c r="X22" s="98">
        <f t="shared" si="6"/>
        <v>162624</v>
      </c>
      <c r="Y22" s="98">
        <f t="shared" si="7"/>
        <v>54512</v>
      </c>
      <c r="Z22" s="98">
        <f t="shared" si="7"/>
        <v>48778</v>
      </c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  <c r="IQ22" s="2"/>
      <c r="IR22" s="2"/>
    </row>
    <row r="23" spans="1:252" ht="34.950000000000003" customHeight="1" x14ac:dyDescent="0.3">
      <c r="A23" s="49">
        <v>21</v>
      </c>
      <c r="B23" s="50" t="s">
        <v>34</v>
      </c>
      <c r="C23" s="50" t="s">
        <v>126</v>
      </c>
      <c r="D23" s="51">
        <v>13054</v>
      </c>
      <c r="E23" s="52">
        <v>46304</v>
      </c>
      <c r="F23" s="52">
        <v>30308</v>
      </c>
      <c r="G23" s="52">
        <v>44460</v>
      </c>
      <c r="H23" s="82">
        <v>40740</v>
      </c>
      <c r="I23" s="90">
        <f t="shared" si="0"/>
        <v>161812</v>
      </c>
      <c r="J23" s="66">
        <v>161812</v>
      </c>
      <c r="K23" s="66">
        <v>122647</v>
      </c>
      <c r="L23" s="66">
        <v>39165</v>
      </c>
      <c r="M23" s="54"/>
      <c r="N23" s="70">
        <v>0</v>
      </c>
      <c r="O23" s="73">
        <v>64666</v>
      </c>
      <c r="P23" s="74">
        <f t="shared" si="1"/>
        <v>57981</v>
      </c>
      <c r="Q23" s="28">
        <f t="shared" si="2"/>
        <v>39165</v>
      </c>
      <c r="R23" s="85"/>
      <c r="S23" s="42">
        <f t="shared" si="3"/>
        <v>161812</v>
      </c>
      <c r="T23" s="21">
        <f t="shared" si="4"/>
        <v>161812</v>
      </c>
      <c r="U23" s="36">
        <f t="shared" si="5"/>
        <v>97146</v>
      </c>
      <c r="V23" s="2"/>
      <c r="W23" s="2"/>
      <c r="X23" s="98">
        <f t="shared" si="6"/>
        <v>161812</v>
      </c>
      <c r="Y23" s="98">
        <f t="shared" si="7"/>
        <v>57981</v>
      </c>
      <c r="Z23" s="98">
        <f t="shared" si="7"/>
        <v>39165</v>
      </c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2"/>
      <c r="IK23" s="2"/>
      <c r="IL23" s="2"/>
      <c r="IM23" s="2"/>
      <c r="IN23" s="2"/>
      <c r="IO23" s="2"/>
      <c r="IP23" s="2"/>
      <c r="IQ23" s="2"/>
      <c r="IR23" s="2"/>
    </row>
    <row r="24" spans="1:252" ht="34.950000000000003" customHeight="1" x14ac:dyDescent="0.3">
      <c r="A24" s="49">
        <v>22</v>
      </c>
      <c r="B24" s="50" t="s">
        <v>117</v>
      </c>
      <c r="C24" s="50" t="s">
        <v>126</v>
      </c>
      <c r="D24" s="51">
        <v>13055</v>
      </c>
      <c r="E24" s="52">
        <v>45800</v>
      </c>
      <c r="F24" s="52">
        <v>48570</v>
      </c>
      <c r="G24" s="52">
        <v>21600</v>
      </c>
      <c r="H24" s="82">
        <v>20400</v>
      </c>
      <c r="I24" s="90">
        <f t="shared" si="0"/>
        <v>136370</v>
      </c>
      <c r="J24" s="66">
        <v>126738</v>
      </c>
      <c r="K24" s="66">
        <v>94422</v>
      </c>
      <c r="L24" s="66">
        <v>32316</v>
      </c>
      <c r="M24" s="54"/>
      <c r="N24" s="70">
        <v>9632</v>
      </c>
      <c r="O24" s="73">
        <v>48020</v>
      </c>
      <c r="P24" s="74">
        <f t="shared" si="1"/>
        <v>46402</v>
      </c>
      <c r="Q24" s="28">
        <f t="shared" si="2"/>
        <v>32316</v>
      </c>
      <c r="R24" s="85"/>
      <c r="S24" s="42">
        <f t="shared" si="3"/>
        <v>136370</v>
      </c>
      <c r="T24" s="21">
        <f t="shared" si="4"/>
        <v>126738</v>
      </c>
      <c r="U24" s="36">
        <f t="shared" si="5"/>
        <v>78718</v>
      </c>
      <c r="V24" s="2"/>
      <c r="W24" s="2"/>
      <c r="X24" s="98">
        <f t="shared" si="6"/>
        <v>136370</v>
      </c>
      <c r="Y24" s="98">
        <f t="shared" si="7"/>
        <v>46402</v>
      </c>
      <c r="Z24" s="98">
        <f t="shared" si="7"/>
        <v>32316</v>
      </c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2"/>
      <c r="IK24" s="2"/>
      <c r="IL24" s="2"/>
      <c r="IM24" s="2"/>
      <c r="IN24" s="2"/>
      <c r="IO24" s="2"/>
      <c r="IP24" s="2"/>
      <c r="IQ24" s="2"/>
      <c r="IR24" s="2"/>
    </row>
    <row r="25" spans="1:252" ht="34.950000000000003" customHeight="1" x14ac:dyDescent="0.3">
      <c r="A25" s="49">
        <v>23</v>
      </c>
      <c r="B25" s="50" t="s">
        <v>1</v>
      </c>
      <c r="C25" s="50" t="s">
        <v>126</v>
      </c>
      <c r="D25" s="51">
        <v>13058</v>
      </c>
      <c r="E25" s="52">
        <v>233144</v>
      </c>
      <c r="F25" s="52">
        <v>233144</v>
      </c>
      <c r="G25" s="52">
        <v>28800</v>
      </c>
      <c r="H25" s="82">
        <v>28800</v>
      </c>
      <c r="I25" s="90">
        <f t="shared" si="0"/>
        <v>523888</v>
      </c>
      <c r="J25" s="66">
        <v>523888</v>
      </c>
      <c r="K25" s="66">
        <v>331612</v>
      </c>
      <c r="L25" s="66">
        <v>192276</v>
      </c>
      <c r="M25" s="54"/>
      <c r="N25" s="70">
        <v>0</v>
      </c>
      <c r="O25" s="73">
        <v>186625</v>
      </c>
      <c r="P25" s="74">
        <f t="shared" si="1"/>
        <v>144987</v>
      </c>
      <c r="Q25" s="28">
        <f t="shared" si="2"/>
        <v>192276</v>
      </c>
      <c r="R25" s="85"/>
      <c r="S25" s="42">
        <f t="shared" si="3"/>
        <v>523888</v>
      </c>
      <c r="T25" s="21">
        <f t="shared" si="4"/>
        <v>523888</v>
      </c>
      <c r="U25" s="36">
        <f t="shared" si="5"/>
        <v>337263</v>
      </c>
      <c r="V25" s="2"/>
      <c r="W25" s="2"/>
      <c r="X25" s="98">
        <f t="shared" si="6"/>
        <v>523888</v>
      </c>
      <c r="Y25" s="98">
        <f t="shared" si="7"/>
        <v>144987</v>
      </c>
      <c r="Z25" s="98">
        <f t="shared" si="7"/>
        <v>192276</v>
      </c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</row>
    <row r="26" spans="1:252" ht="34.950000000000003" customHeight="1" x14ac:dyDescent="0.3">
      <c r="A26" s="49">
        <v>24</v>
      </c>
      <c r="B26" s="50" t="s">
        <v>35</v>
      </c>
      <c r="C26" s="50" t="s">
        <v>126</v>
      </c>
      <c r="D26" s="51">
        <v>13056</v>
      </c>
      <c r="E26" s="52">
        <v>34312</v>
      </c>
      <c r="F26" s="52">
        <v>25844</v>
      </c>
      <c r="G26" s="52">
        <v>15900</v>
      </c>
      <c r="H26" s="82">
        <v>14880</v>
      </c>
      <c r="I26" s="90">
        <f t="shared" si="0"/>
        <v>90936</v>
      </c>
      <c r="J26" s="66">
        <v>90936</v>
      </c>
      <c r="K26" s="66">
        <v>63795</v>
      </c>
      <c r="L26" s="66">
        <v>27141</v>
      </c>
      <c r="M26" s="54"/>
      <c r="N26" s="70">
        <v>0</v>
      </c>
      <c r="O26" s="73">
        <v>35774</v>
      </c>
      <c r="P26" s="74">
        <f t="shared" si="1"/>
        <v>28021</v>
      </c>
      <c r="Q26" s="28">
        <f t="shared" si="2"/>
        <v>27141</v>
      </c>
      <c r="R26" s="85"/>
      <c r="S26" s="42">
        <f t="shared" si="3"/>
        <v>90936</v>
      </c>
      <c r="T26" s="21">
        <f t="shared" si="4"/>
        <v>90936</v>
      </c>
      <c r="U26" s="36">
        <f t="shared" si="5"/>
        <v>55162</v>
      </c>
      <c r="V26" s="2"/>
      <c r="W26" s="2"/>
      <c r="X26" s="98">
        <f t="shared" si="6"/>
        <v>90936</v>
      </c>
      <c r="Y26" s="98">
        <f t="shared" si="7"/>
        <v>28021</v>
      </c>
      <c r="Z26" s="98">
        <f t="shared" si="7"/>
        <v>27141</v>
      </c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</row>
    <row r="27" spans="1:252" ht="34.950000000000003" customHeight="1" x14ac:dyDescent="0.3">
      <c r="A27" s="49">
        <v>25</v>
      </c>
      <c r="B27" s="50" t="s">
        <v>36</v>
      </c>
      <c r="C27" s="50" t="s">
        <v>126</v>
      </c>
      <c r="D27" s="51">
        <v>13051</v>
      </c>
      <c r="E27" s="52">
        <v>170411</v>
      </c>
      <c r="F27" s="52">
        <v>173994</v>
      </c>
      <c r="G27" s="52">
        <v>49200</v>
      </c>
      <c r="H27" s="82">
        <v>46740</v>
      </c>
      <c r="I27" s="90">
        <f t="shared" si="0"/>
        <v>440345</v>
      </c>
      <c r="J27" s="66">
        <v>440345</v>
      </c>
      <c r="K27" s="66">
        <v>292989</v>
      </c>
      <c r="L27" s="66">
        <v>147356</v>
      </c>
      <c r="M27" s="54"/>
      <c r="N27" s="70">
        <v>0</v>
      </c>
      <c r="O27" s="73">
        <v>156464</v>
      </c>
      <c r="P27" s="74">
        <f t="shared" si="1"/>
        <v>136525</v>
      </c>
      <c r="Q27" s="28">
        <f t="shared" si="2"/>
        <v>147356</v>
      </c>
      <c r="R27" s="85"/>
      <c r="S27" s="42">
        <f t="shared" si="3"/>
        <v>440345</v>
      </c>
      <c r="T27" s="21">
        <f t="shared" si="4"/>
        <v>440345</v>
      </c>
      <c r="U27" s="36">
        <f t="shared" si="5"/>
        <v>283881</v>
      </c>
      <c r="V27" s="2"/>
      <c r="W27" s="2"/>
      <c r="X27" s="98">
        <f t="shared" si="6"/>
        <v>440345</v>
      </c>
      <c r="Y27" s="98">
        <f t="shared" si="7"/>
        <v>136525</v>
      </c>
      <c r="Z27" s="98">
        <f t="shared" si="7"/>
        <v>147356</v>
      </c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</row>
    <row r="28" spans="1:252" ht="34.950000000000003" customHeight="1" x14ac:dyDescent="0.3">
      <c r="A28" s="49">
        <v>26</v>
      </c>
      <c r="B28" s="50" t="s">
        <v>37</v>
      </c>
      <c r="C28" s="50" t="s">
        <v>126</v>
      </c>
      <c r="D28" s="51">
        <v>13052</v>
      </c>
      <c r="E28" s="52">
        <v>97819</v>
      </c>
      <c r="F28" s="52">
        <v>93717</v>
      </c>
      <c r="G28" s="52">
        <v>28500</v>
      </c>
      <c r="H28" s="82">
        <v>30840</v>
      </c>
      <c r="I28" s="90">
        <f t="shared" si="0"/>
        <v>250876</v>
      </c>
      <c r="J28" s="66">
        <v>250876</v>
      </c>
      <c r="K28" s="66">
        <v>168327</v>
      </c>
      <c r="L28" s="66">
        <v>82549</v>
      </c>
      <c r="M28" s="54"/>
      <c r="N28" s="70">
        <v>0</v>
      </c>
      <c r="O28" s="73">
        <v>89997</v>
      </c>
      <c r="P28" s="74">
        <f t="shared" si="1"/>
        <v>78330</v>
      </c>
      <c r="Q28" s="28">
        <f t="shared" si="2"/>
        <v>82549</v>
      </c>
      <c r="R28" s="85"/>
      <c r="S28" s="42">
        <f t="shared" si="3"/>
        <v>250876</v>
      </c>
      <c r="T28" s="21">
        <f t="shared" si="4"/>
        <v>250876</v>
      </c>
      <c r="U28" s="36">
        <f t="shared" si="5"/>
        <v>160879</v>
      </c>
      <c r="V28" s="2"/>
      <c r="W28" s="2"/>
      <c r="X28" s="98">
        <f t="shared" si="6"/>
        <v>250876</v>
      </c>
      <c r="Y28" s="98">
        <f t="shared" si="7"/>
        <v>78330</v>
      </c>
      <c r="Z28" s="98">
        <f t="shared" si="7"/>
        <v>82549</v>
      </c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</row>
    <row r="29" spans="1:252" ht="34.950000000000003" customHeight="1" x14ac:dyDescent="0.3">
      <c r="A29" s="49">
        <v>27</v>
      </c>
      <c r="B29" s="50" t="s">
        <v>38</v>
      </c>
      <c r="C29" s="50" t="s">
        <v>126</v>
      </c>
      <c r="D29" s="51">
        <v>13053</v>
      </c>
      <c r="E29" s="52">
        <v>35628</v>
      </c>
      <c r="F29" s="52">
        <v>31461</v>
      </c>
      <c r="G29" s="52">
        <v>16440</v>
      </c>
      <c r="H29" s="82">
        <v>12000</v>
      </c>
      <c r="I29" s="90">
        <f t="shared" si="0"/>
        <v>95529</v>
      </c>
      <c r="J29" s="66">
        <v>95529</v>
      </c>
      <c r="K29" s="66">
        <v>65849</v>
      </c>
      <c r="L29" s="66">
        <v>29680</v>
      </c>
      <c r="M29" s="54"/>
      <c r="N29" s="70">
        <v>0</v>
      </c>
      <c r="O29" s="73">
        <v>37096</v>
      </c>
      <c r="P29" s="74">
        <f t="shared" si="1"/>
        <v>28753</v>
      </c>
      <c r="Q29" s="28">
        <f t="shared" si="2"/>
        <v>29680</v>
      </c>
      <c r="R29" s="85"/>
      <c r="S29" s="42">
        <f t="shared" si="3"/>
        <v>95529</v>
      </c>
      <c r="T29" s="21">
        <f t="shared" si="4"/>
        <v>95529</v>
      </c>
      <c r="U29" s="36">
        <f t="shared" si="5"/>
        <v>58433</v>
      </c>
      <c r="V29" s="2"/>
      <c r="W29" s="2"/>
      <c r="X29" s="98">
        <f t="shared" si="6"/>
        <v>95529</v>
      </c>
      <c r="Y29" s="98">
        <f t="shared" si="7"/>
        <v>28753</v>
      </c>
      <c r="Z29" s="98">
        <f t="shared" si="7"/>
        <v>29680</v>
      </c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</row>
    <row r="30" spans="1:252" ht="34.950000000000003" customHeight="1" x14ac:dyDescent="0.3">
      <c r="A30" s="49">
        <v>28</v>
      </c>
      <c r="B30" s="50" t="s">
        <v>39</v>
      </c>
      <c r="C30" s="50" t="s">
        <v>127</v>
      </c>
      <c r="D30" s="51">
        <v>13065</v>
      </c>
      <c r="E30" s="52">
        <v>97925</v>
      </c>
      <c r="F30" s="52">
        <v>139277</v>
      </c>
      <c r="G30" s="52">
        <v>29040</v>
      </c>
      <c r="H30" s="82">
        <v>28800</v>
      </c>
      <c r="I30" s="90">
        <f t="shared" si="0"/>
        <v>295042</v>
      </c>
      <c r="J30" s="66">
        <v>295042</v>
      </c>
      <c r="K30" s="66">
        <v>194377</v>
      </c>
      <c r="L30" s="66">
        <v>100665</v>
      </c>
      <c r="M30" s="54"/>
      <c r="N30" s="70">
        <v>0</v>
      </c>
      <c r="O30" s="73">
        <v>90457</v>
      </c>
      <c r="P30" s="74">
        <f t="shared" si="1"/>
        <v>103920</v>
      </c>
      <c r="Q30" s="28">
        <f t="shared" si="2"/>
        <v>100665</v>
      </c>
      <c r="R30" s="85"/>
      <c r="S30" s="42">
        <f t="shared" si="3"/>
        <v>295042</v>
      </c>
      <c r="T30" s="21">
        <f t="shared" si="4"/>
        <v>295042</v>
      </c>
      <c r="U30" s="36">
        <f t="shared" si="5"/>
        <v>204585</v>
      </c>
      <c r="V30" s="2"/>
      <c r="W30" s="2"/>
      <c r="X30" s="98">
        <f t="shared" si="6"/>
        <v>295042</v>
      </c>
      <c r="Y30" s="98">
        <f t="shared" si="7"/>
        <v>103920</v>
      </c>
      <c r="Z30" s="98">
        <f t="shared" si="7"/>
        <v>100665</v>
      </c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</row>
    <row r="31" spans="1:252" ht="34.950000000000003" customHeight="1" x14ac:dyDescent="0.3">
      <c r="A31" s="49">
        <v>29</v>
      </c>
      <c r="B31" s="50" t="s">
        <v>40</v>
      </c>
      <c r="C31" s="50" t="s">
        <v>127</v>
      </c>
      <c r="D31" s="51">
        <v>13066</v>
      </c>
      <c r="E31" s="52">
        <v>57972</v>
      </c>
      <c r="F31" s="52">
        <v>76808</v>
      </c>
      <c r="G31" s="52">
        <v>13680</v>
      </c>
      <c r="H31" s="82">
        <v>12240</v>
      </c>
      <c r="I31" s="90">
        <f t="shared" si="0"/>
        <v>160700</v>
      </c>
      <c r="J31" s="66">
        <v>160700</v>
      </c>
      <c r="K31" s="66">
        <v>104196</v>
      </c>
      <c r="L31" s="66">
        <v>56504</v>
      </c>
      <c r="M31" s="54"/>
      <c r="N31" s="70">
        <v>0</v>
      </c>
      <c r="O31" s="73">
        <v>51049</v>
      </c>
      <c r="P31" s="74">
        <f t="shared" si="1"/>
        <v>53147</v>
      </c>
      <c r="Q31" s="28">
        <f t="shared" si="2"/>
        <v>56504</v>
      </c>
      <c r="R31" s="85"/>
      <c r="S31" s="42">
        <f t="shared" si="3"/>
        <v>160700</v>
      </c>
      <c r="T31" s="21">
        <f t="shared" si="4"/>
        <v>160700</v>
      </c>
      <c r="U31" s="36">
        <f t="shared" si="5"/>
        <v>109651</v>
      </c>
      <c r="V31" s="2"/>
      <c r="W31" s="2"/>
      <c r="X31" s="98">
        <f t="shared" si="6"/>
        <v>160700</v>
      </c>
      <c r="Y31" s="98">
        <f t="shared" si="7"/>
        <v>53147</v>
      </c>
      <c r="Z31" s="98">
        <f t="shared" si="7"/>
        <v>56504</v>
      </c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</row>
    <row r="32" spans="1:252" ht="34.950000000000003" customHeight="1" x14ac:dyDescent="0.3">
      <c r="A32" s="49">
        <v>30</v>
      </c>
      <c r="B32" s="50" t="s">
        <v>0</v>
      </c>
      <c r="C32" s="50" t="s">
        <v>127</v>
      </c>
      <c r="D32" s="51">
        <v>13067</v>
      </c>
      <c r="E32" s="52">
        <v>233145</v>
      </c>
      <c r="F32" s="52">
        <v>233144</v>
      </c>
      <c r="G32" s="52">
        <v>28800</v>
      </c>
      <c r="H32" s="82">
        <v>28800</v>
      </c>
      <c r="I32" s="90">
        <f t="shared" si="0"/>
        <v>523889</v>
      </c>
      <c r="J32" s="66">
        <v>523889</v>
      </c>
      <c r="K32" s="66">
        <v>331613</v>
      </c>
      <c r="L32" s="66">
        <v>192276</v>
      </c>
      <c r="M32" s="54"/>
      <c r="N32" s="70">
        <v>0</v>
      </c>
      <c r="O32" s="73">
        <v>186625</v>
      </c>
      <c r="P32" s="74">
        <f t="shared" si="1"/>
        <v>144988</v>
      </c>
      <c r="Q32" s="28">
        <f t="shared" si="2"/>
        <v>192276</v>
      </c>
      <c r="R32" s="85"/>
      <c r="S32" s="42">
        <f t="shared" si="3"/>
        <v>523889</v>
      </c>
      <c r="T32" s="21">
        <f t="shared" si="4"/>
        <v>523889</v>
      </c>
      <c r="U32" s="36">
        <f t="shared" si="5"/>
        <v>337264</v>
      </c>
      <c r="V32" s="2"/>
      <c r="W32" s="2"/>
      <c r="X32" s="98">
        <f t="shared" si="6"/>
        <v>523889</v>
      </c>
      <c r="Y32" s="98">
        <f t="shared" si="7"/>
        <v>144988</v>
      </c>
      <c r="Z32" s="98">
        <f t="shared" si="7"/>
        <v>192276</v>
      </c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</row>
    <row r="33" spans="1:252" ht="34.950000000000003" customHeight="1" x14ac:dyDescent="0.3">
      <c r="A33" s="49">
        <v>31</v>
      </c>
      <c r="B33" s="50" t="s">
        <v>41</v>
      </c>
      <c r="C33" s="50" t="s">
        <v>127</v>
      </c>
      <c r="D33" s="51">
        <v>13068</v>
      </c>
      <c r="E33" s="52">
        <v>113350</v>
      </c>
      <c r="F33" s="52">
        <v>76000</v>
      </c>
      <c r="G33" s="52">
        <v>42840</v>
      </c>
      <c r="H33" s="82">
        <v>36480</v>
      </c>
      <c r="I33" s="90">
        <f t="shared" si="0"/>
        <v>268670</v>
      </c>
      <c r="J33" s="66">
        <v>268670</v>
      </c>
      <c r="K33" s="66">
        <v>184998</v>
      </c>
      <c r="L33" s="66">
        <v>83672</v>
      </c>
      <c r="M33" s="54"/>
      <c r="N33" s="70">
        <v>0</v>
      </c>
      <c r="O33" s="73">
        <v>111279</v>
      </c>
      <c r="P33" s="74">
        <f t="shared" si="1"/>
        <v>73719</v>
      </c>
      <c r="Q33" s="28">
        <f t="shared" si="2"/>
        <v>83672</v>
      </c>
      <c r="R33" s="85"/>
      <c r="S33" s="42">
        <f t="shared" si="3"/>
        <v>268670</v>
      </c>
      <c r="T33" s="21">
        <f t="shared" si="4"/>
        <v>268670</v>
      </c>
      <c r="U33" s="36">
        <f t="shared" si="5"/>
        <v>157391</v>
      </c>
      <c r="V33" s="2"/>
      <c r="W33" s="2"/>
      <c r="X33" s="98">
        <f t="shared" si="6"/>
        <v>268670</v>
      </c>
      <c r="Y33" s="98">
        <f t="shared" si="7"/>
        <v>73719</v>
      </c>
      <c r="Z33" s="98">
        <f t="shared" si="7"/>
        <v>83672</v>
      </c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</row>
    <row r="34" spans="1:252" ht="34.950000000000003" customHeight="1" x14ac:dyDescent="0.3">
      <c r="A34" s="49">
        <v>32</v>
      </c>
      <c r="B34" s="50" t="s">
        <v>45</v>
      </c>
      <c r="C34" s="50" t="s">
        <v>126</v>
      </c>
      <c r="D34" s="51">
        <v>13021</v>
      </c>
      <c r="E34" s="52">
        <v>513223</v>
      </c>
      <c r="F34" s="52">
        <v>419267</v>
      </c>
      <c r="G34" s="52">
        <v>103200</v>
      </c>
      <c r="H34" s="82">
        <v>92280</v>
      </c>
      <c r="I34" s="90">
        <f t="shared" si="0"/>
        <v>1127970</v>
      </c>
      <c r="J34" s="66">
        <v>1127970</v>
      </c>
      <c r="K34" s="66">
        <v>735426</v>
      </c>
      <c r="L34" s="66">
        <v>392544</v>
      </c>
      <c r="M34" s="54"/>
      <c r="N34" s="70">
        <v>0</v>
      </c>
      <c r="O34" s="73">
        <v>439177</v>
      </c>
      <c r="P34" s="74">
        <f t="shared" si="1"/>
        <v>296249</v>
      </c>
      <c r="Q34" s="28">
        <f t="shared" si="2"/>
        <v>392544</v>
      </c>
      <c r="R34" s="85"/>
      <c r="S34" s="42">
        <f t="shared" si="3"/>
        <v>1127970</v>
      </c>
      <c r="T34" s="21">
        <f t="shared" si="4"/>
        <v>1127970</v>
      </c>
      <c r="U34" s="36">
        <f t="shared" si="5"/>
        <v>688793</v>
      </c>
      <c r="V34" s="2"/>
      <c r="W34" s="2"/>
      <c r="X34" s="98">
        <f t="shared" si="6"/>
        <v>1127970</v>
      </c>
      <c r="Y34" s="98">
        <f t="shared" si="7"/>
        <v>296249</v>
      </c>
      <c r="Z34" s="98">
        <f t="shared" si="7"/>
        <v>392544</v>
      </c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</row>
    <row r="35" spans="1:252" ht="34.950000000000003" customHeight="1" x14ac:dyDescent="0.3">
      <c r="A35" s="49">
        <v>33</v>
      </c>
      <c r="B35" s="50" t="s">
        <v>46</v>
      </c>
      <c r="C35" s="50" t="s">
        <v>126</v>
      </c>
      <c r="D35" s="51">
        <v>13022</v>
      </c>
      <c r="E35" s="52">
        <v>303440</v>
      </c>
      <c r="F35" s="52">
        <v>292773</v>
      </c>
      <c r="G35" s="52">
        <v>48240</v>
      </c>
      <c r="H35" s="82">
        <v>51600</v>
      </c>
      <c r="I35" s="90">
        <f t="shared" si="0"/>
        <v>696053</v>
      </c>
      <c r="J35" s="66">
        <v>696053</v>
      </c>
      <c r="K35" s="66">
        <v>447583</v>
      </c>
      <c r="L35" s="66">
        <v>248470</v>
      </c>
      <c r="M35" s="54"/>
      <c r="N35" s="70">
        <v>0</v>
      </c>
      <c r="O35" s="73">
        <v>250558</v>
      </c>
      <c r="P35" s="74">
        <f t="shared" si="1"/>
        <v>197025</v>
      </c>
      <c r="Q35" s="28">
        <f t="shared" si="2"/>
        <v>248470</v>
      </c>
      <c r="R35" s="85"/>
      <c r="S35" s="42">
        <f t="shared" si="3"/>
        <v>696053</v>
      </c>
      <c r="T35" s="21">
        <f t="shared" si="4"/>
        <v>696053</v>
      </c>
      <c r="U35" s="36">
        <f t="shared" si="5"/>
        <v>445495</v>
      </c>
      <c r="V35" s="2"/>
      <c r="W35" s="2"/>
      <c r="X35" s="98">
        <f t="shared" si="6"/>
        <v>696053</v>
      </c>
      <c r="Y35" s="98">
        <f t="shared" si="7"/>
        <v>197025</v>
      </c>
      <c r="Z35" s="98">
        <f t="shared" si="7"/>
        <v>248470</v>
      </c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</row>
    <row r="36" spans="1:252" ht="34.950000000000003" customHeight="1" x14ac:dyDescent="0.3">
      <c r="A36" s="49">
        <v>34</v>
      </c>
      <c r="B36" s="50" t="s">
        <v>47</v>
      </c>
      <c r="C36" s="50" t="s">
        <v>126</v>
      </c>
      <c r="D36" s="51">
        <v>13023</v>
      </c>
      <c r="E36" s="52">
        <v>831931</v>
      </c>
      <c r="F36" s="52">
        <v>837700</v>
      </c>
      <c r="G36" s="52">
        <v>48000</v>
      </c>
      <c r="H36" s="82">
        <v>49020</v>
      </c>
      <c r="I36" s="90">
        <f t="shared" si="0"/>
        <v>1766651</v>
      </c>
      <c r="J36" s="66">
        <v>1766651</v>
      </c>
      <c r="K36" s="66">
        <v>1089096</v>
      </c>
      <c r="L36" s="66">
        <v>677555</v>
      </c>
      <c r="M36" s="54"/>
      <c r="N36" s="70">
        <v>0</v>
      </c>
      <c r="O36" s="73">
        <v>626916</v>
      </c>
      <c r="P36" s="74">
        <f t="shared" si="1"/>
        <v>462180</v>
      </c>
      <c r="Q36" s="28">
        <f t="shared" si="2"/>
        <v>677555</v>
      </c>
      <c r="R36" s="85"/>
      <c r="S36" s="42">
        <f t="shared" si="3"/>
        <v>1766651</v>
      </c>
      <c r="T36" s="21">
        <f t="shared" si="4"/>
        <v>1766651</v>
      </c>
      <c r="U36" s="36">
        <f t="shared" si="5"/>
        <v>1139735</v>
      </c>
      <c r="V36" s="2"/>
      <c r="W36" s="2"/>
      <c r="X36" s="98">
        <f t="shared" si="6"/>
        <v>1766651</v>
      </c>
      <c r="Y36" s="98">
        <f t="shared" si="7"/>
        <v>462180</v>
      </c>
      <c r="Z36" s="98">
        <f t="shared" si="7"/>
        <v>677555</v>
      </c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</row>
    <row r="37" spans="1:252" ht="34.950000000000003" customHeight="1" x14ac:dyDescent="0.3">
      <c r="A37" s="49">
        <v>35</v>
      </c>
      <c r="B37" s="50" t="s">
        <v>49</v>
      </c>
      <c r="C37" s="50" t="s">
        <v>127</v>
      </c>
      <c r="D37" s="51">
        <v>13026</v>
      </c>
      <c r="E37" s="52">
        <v>150504</v>
      </c>
      <c r="F37" s="52">
        <v>143332</v>
      </c>
      <c r="G37" s="52">
        <v>11340</v>
      </c>
      <c r="H37" s="82">
        <v>10800</v>
      </c>
      <c r="I37" s="90">
        <f t="shared" si="0"/>
        <v>315976</v>
      </c>
      <c r="J37" s="66">
        <v>315976</v>
      </c>
      <c r="K37" s="66">
        <v>196227</v>
      </c>
      <c r="L37" s="66">
        <v>119749</v>
      </c>
      <c r="M37" s="54"/>
      <c r="N37" s="70">
        <v>0</v>
      </c>
      <c r="O37" s="73">
        <v>115307</v>
      </c>
      <c r="P37" s="74">
        <f t="shared" si="1"/>
        <v>80920</v>
      </c>
      <c r="Q37" s="28">
        <f t="shared" si="2"/>
        <v>119749</v>
      </c>
      <c r="R37" s="85"/>
      <c r="S37" s="42">
        <f t="shared" si="3"/>
        <v>315976</v>
      </c>
      <c r="T37" s="21">
        <f t="shared" si="4"/>
        <v>315976</v>
      </c>
      <c r="U37" s="36">
        <f t="shared" si="5"/>
        <v>200669</v>
      </c>
      <c r="V37" s="2"/>
      <c r="W37" s="2"/>
      <c r="X37" s="98">
        <f t="shared" si="6"/>
        <v>315976</v>
      </c>
      <c r="Y37" s="98">
        <f t="shared" si="7"/>
        <v>80920</v>
      </c>
      <c r="Z37" s="98">
        <f t="shared" si="7"/>
        <v>119749</v>
      </c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</row>
    <row r="38" spans="1:252" ht="34.950000000000003" customHeight="1" x14ac:dyDescent="0.3">
      <c r="A38" s="49">
        <v>36</v>
      </c>
      <c r="B38" s="50" t="s">
        <v>107</v>
      </c>
      <c r="C38" s="50" t="s">
        <v>126</v>
      </c>
      <c r="D38" s="51">
        <v>13028</v>
      </c>
      <c r="E38" s="52">
        <v>191000</v>
      </c>
      <c r="F38" s="52">
        <v>162540</v>
      </c>
      <c r="G38" s="52">
        <v>18720</v>
      </c>
      <c r="H38" s="82">
        <v>16800</v>
      </c>
      <c r="I38" s="90">
        <f t="shared" si="0"/>
        <v>389060</v>
      </c>
      <c r="J38" s="66">
        <v>389060</v>
      </c>
      <c r="K38" s="66">
        <v>244092</v>
      </c>
      <c r="L38" s="66">
        <v>144968</v>
      </c>
      <c r="M38" s="54"/>
      <c r="N38" s="70">
        <v>0</v>
      </c>
      <c r="O38" s="73">
        <v>149417</v>
      </c>
      <c r="P38" s="74">
        <f t="shared" si="1"/>
        <v>94675</v>
      </c>
      <c r="Q38" s="28">
        <f t="shared" si="2"/>
        <v>144968</v>
      </c>
      <c r="R38" s="85"/>
      <c r="S38" s="42">
        <f t="shared" si="3"/>
        <v>389060</v>
      </c>
      <c r="T38" s="21">
        <f t="shared" si="4"/>
        <v>389060</v>
      </c>
      <c r="U38" s="36">
        <f t="shared" si="5"/>
        <v>239643</v>
      </c>
      <c r="V38" s="2"/>
      <c r="W38" s="2"/>
      <c r="X38" s="98">
        <f t="shared" si="6"/>
        <v>389060</v>
      </c>
      <c r="Y38" s="98">
        <f t="shared" si="7"/>
        <v>94675</v>
      </c>
      <c r="Z38" s="98">
        <f t="shared" si="7"/>
        <v>144968</v>
      </c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</row>
    <row r="39" spans="1:252" ht="34.950000000000003" customHeight="1" x14ac:dyDescent="0.3">
      <c r="A39" s="49">
        <v>37</v>
      </c>
      <c r="B39" s="50" t="s">
        <v>50</v>
      </c>
      <c r="C39" s="50" t="s">
        <v>127</v>
      </c>
      <c r="D39" s="51">
        <v>13079</v>
      </c>
      <c r="E39" s="52">
        <v>40328</v>
      </c>
      <c r="F39" s="52">
        <v>49920</v>
      </c>
      <c r="G39" s="52">
        <v>16920</v>
      </c>
      <c r="H39" s="82">
        <v>30240</v>
      </c>
      <c r="I39" s="90">
        <f t="shared" si="0"/>
        <v>137408</v>
      </c>
      <c r="J39" s="66">
        <v>137408</v>
      </c>
      <c r="K39" s="66">
        <v>96592</v>
      </c>
      <c r="L39" s="66">
        <v>40816</v>
      </c>
      <c r="M39" s="54"/>
      <c r="N39" s="70">
        <v>0</v>
      </c>
      <c r="O39" s="73">
        <v>40787</v>
      </c>
      <c r="P39" s="74">
        <f t="shared" si="1"/>
        <v>55805</v>
      </c>
      <c r="Q39" s="28">
        <f t="shared" si="2"/>
        <v>40816</v>
      </c>
      <c r="R39" s="85"/>
      <c r="S39" s="42">
        <f t="shared" si="3"/>
        <v>137408</v>
      </c>
      <c r="T39" s="21">
        <f t="shared" si="4"/>
        <v>137408</v>
      </c>
      <c r="U39" s="36">
        <f t="shared" si="5"/>
        <v>96621</v>
      </c>
      <c r="V39" s="2"/>
      <c r="W39" s="2"/>
      <c r="X39" s="98">
        <f t="shared" si="6"/>
        <v>137408</v>
      </c>
      <c r="Y39" s="98">
        <f t="shared" si="7"/>
        <v>55805</v>
      </c>
      <c r="Z39" s="98">
        <f t="shared" si="7"/>
        <v>40816</v>
      </c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</row>
    <row r="40" spans="1:252" ht="34.950000000000003" customHeight="1" x14ac:dyDescent="0.3">
      <c r="A40" s="49">
        <v>38</v>
      </c>
      <c r="B40" s="50" t="s">
        <v>51</v>
      </c>
      <c r="C40" s="50" t="s">
        <v>127</v>
      </c>
      <c r="D40" s="51">
        <v>13080</v>
      </c>
      <c r="E40" s="52">
        <v>171373</v>
      </c>
      <c r="F40" s="52">
        <v>154183</v>
      </c>
      <c r="G40" s="52">
        <v>41520</v>
      </c>
      <c r="H40" s="82">
        <v>18360</v>
      </c>
      <c r="I40" s="90">
        <f t="shared" si="0"/>
        <v>385436</v>
      </c>
      <c r="J40" s="66">
        <v>385436</v>
      </c>
      <c r="K40" s="66">
        <v>249225</v>
      </c>
      <c r="L40" s="66">
        <v>136211</v>
      </c>
      <c r="M40" s="54"/>
      <c r="N40" s="70">
        <v>0</v>
      </c>
      <c r="O40" s="73">
        <v>151678</v>
      </c>
      <c r="P40" s="74">
        <f t="shared" si="1"/>
        <v>97547</v>
      </c>
      <c r="Q40" s="28">
        <f t="shared" si="2"/>
        <v>136211</v>
      </c>
      <c r="R40" s="85"/>
      <c r="S40" s="42">
        <f t="shared" si="3"/>
        <v>385436</v>
      </c>
      <c r="T40" s="21">
        <f t="shared" si="4"/>
        <v>385436</v>
      </c>
      <c r="U40" s="36">
        <f t="shared" si="5"/>
        <v>233758</v>
      </c>
      <c r="V40" s="2"/>
      <c r="W40" s="2"/>
      <c r="X40" s="98">
        <f t="shared" si="6"/>
        <v>385436</v>
      </c>
      <c r="Y40" s="98">
        <f t="shared" si="7"/>
        <v>97547</v>
      </c>
      <c r="Z40" s="98">
        <f t="shared" si="7"/>
        <v>136211</v>
      </c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</row>
    <row r="41" spans="1:252" ht="34.950000000000003" customHeight="1" x14ac:dyDescent="0.3">
      <c r="A41" s="49">
        <v>39</v>
      </c>
      <c r="B41" s="50" t="s">
        <v>52</v>
      </c>
      <c r="C41" s="50" t="s">
        <v>127</v>
      </c>
      <c r="D41" s="51">
        <v>13082</v>
      </c>
      <c r="E41" s="52">
        <v>73374</v>
      </c>
      <c r="F41" s="52">
        <v>67057</v>
      </c>
      <c r="G41" s="52">
        <v>21240</v>
      </c>
      <c r="H41" s="82">
        <v>20280</v>
      </c>
      <c r="I41" s="90">
        <f t="shared" si="0"/>
        <v>181951</v>
      </c>
      <c r="J41" s="66">
        <v>175643</v>
      </c>
      <c r="K41" s="66">
        <v>121626</v>
      </c>
      <c r="L41" s="66">
        <v>54017</v>
      </c>
      <c r="M41" s="54"/>
      <c r="N41" s="70">
        <v>6308</v>
      </c>
      <c r="O41" s="73">
        <v>67409</v>
      </c>
      <c r="P41" s="74">
        <f t="shared" si="1"/>
        <v>54217</v>
      </c>
      <c r="Q41" s="28">
        <f t="shared" si="2"/>
        <v>54017</v>
      </c>
      <c r="R41" s="85"/>
      <c r="S41" s="42">
        <f t="shared" si="3"/>
        <v>181951</v>
      </c>
      <c r="T41" s="21">
        <f t="shared" si="4"/>
        <v>175643</v>
      </c>
      <c r="U41" s="36">
        <f t="shared" si="5"/>
        <v>108234</v>
      </c>
      <c r="V41" s="2"/>
      <c r="W41" s="2"/>
      <c r="X41" s="98">
        <f t="shared" si="6"/>
        <v>181951</v>
      </c>
      <c r="Y41" s="98">
        <f t="shared" si="7"/>
        <v>54217</v>
      </c>
      <c r="Z41" s="98">
        <f t="shared" si="7"/>
        <v>54017</v>
      </c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</row>
    <row r="42" spans="1:252" ht="34.950000000000003" customHeight="1" x14ac:dyDescent="0.3">
      <c r="A42" s="49">
        <v>40</v>
      </c>
      <c r="B42" s="50" t="s">
        <v>9</v>
      </c>
      <c r="C42" s="50" t="s">
        <v>126</v>
      </c>
      <c r="D42" s="55">
        <v>13083</v>
      </c>
      <c r="E42" s="52">
        <v>286606</v>
      </c>
      <c r="F42" s="52">
        <v>271917</v>
      </c>
      <c r="G42" s="52">
        <v>25920</v>
      </c>
      <c r="H42" s="82">
        <v>24720</v>
      </c>
      <c r="I42" s="90">
        <f t="shared" si="0"/>
        <v>609163</v>
      </c>
      <c r="J42" s="66">
        <v>609163</v>
      </c>
      <c r="K42" s="66">
        <v>380689</v>
      </c>
      <c r="L42" s="66">
        <v>228474</v>
      </c>
      <c r="M42" s="54"/>
      <c r="N42" s="70">
        <v>0</v>
      </c>
      <c r="O42" s="73">
        <v>222662</v>
      </c>
      <c r="P42" s="74">
        <f t="shared" si="1"/>
        <v>158027</v>
      </c>
      <c r="Q42" s="28">
        <f t="shared" si="2"/>
        <v>228474</v>
      </c>
      <c r="R42" s="85"/>
      <c r="S42" s="42">
        <f t="shared" si="3"/>
        <v>609163</v>
      </c>
      <c r="T42" s="21">
        <f t="shared" si="4"/>
        <v>609163</v>
      </c>
      <c r="U42" s="36">
        <f t="shared" si="5"/>
        <v>386501</v>
      </c>
      <c r="V42" s="2"/>
      <c r="W42" s="2"/>
      <c r="X42" s="98">
        <f t="shared" si="6"/>
        <v>609163</v>
      </c>
      <c r="Y42" s="98">
        <f t="shared" si="7"/>
        <v>158027</v>
      </c>
      <c r="Z42" s="98">
        <f t="shared" si="7"/>
        <v>228474</v>
      </c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2"/>
      <c r="IJ42" s="2"/>
      <c r="IK42" s="2"/>
      <c r="IL42" s="2"/>
      <c r="IM42" s="2"/>
      <c r="IN42" s="2"/>
      <c r="IO42" s="2"/>
      <c r="IP42" s="2"/>
      <c r="IQ42" s="2"/>
      <c r="IR42" s="2"/>
    </row>
    <row r="43" spans="1:252" ht="34.950000000000003" customHeight="1" x14ac:dyDescent="0.3">
      <c r="A43" s="49">
        <v>41</v>
      </c>
      <c r="B43" s="50" t="s">
        <v>53</v>
      </c>
      <c r="C43" s="50" t="s">
        <v>126</v>
      </c>
      <c r="D43" s="51">
        <v>13085</v>
      </c>
      <c r="E43" s="52">
        <v>103104</v>
      </c>
      <c r="F43" s="52">
        <v>93696</v>
      </c>
      <c r="G43" s="52">
        <v>3540</v>
      </c>
      <c r="H43" s="82">
        <v>3180</v>
      </c>
      <c r="I43" s="90">
        <f t="shared" si="0"/>
        <v>203520</v>
      </c>
      <c r="J43" s="66">
        <v>203520</v>
      </c>
      <c r="K43" s="66">
        <v>124128</v>
      </c>
      <c r="L43" s="66">
        <v>79392</v>
      </c>
      <c r="M43" s="54"/>
      <c r="N43" s="70">
        <v>0</v>
      </c>
      <c r="O43" s="73">
        <v>75980</v>
      </c>
      <c r="P43" s="74">
        <f t="shared" si="1"/>
        <v>48148</v>
      </c>
      <c r="Q43" s="28">
        <f t="shared" si="2"/>
        <v>79392</v>
      </c>
      <c r="R43" s="85"/>
      <c r="S43" s="42">
        <f t="shared" si="3"/>
        <v>203520</v>
      </c>
      <c r="T43" s="21">
        <f t="shared" si="4"/>
        <v>203520</v>
      </c>
      <c r="U43" s="36">
        <f t="shared" si="5"/>
        <v>127540</v>
      </c>
      <c r="V43" s="2"/>
      <c r="W43" s="2"/>
      <c r="X43" s="98">
        <f t="shared" si="6"/>
        <v>203520</v>
      </c>
      <c r="Y43" s="98">
        <f t="shared" si="7"/>
        <v>48148</v>
      </c>
      <c r="Z43" s="98">
        <f t="shared" si="7"/>
        <v>79392</v>
      </c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  <c r="IP43" s="2"/>
      <c r="IQ43" s="2"/>
      <c r="IR43" s="2"/>
    </row>
    <row r="44" spans="1:252" ht="34.950000000000003" customHeight="1" x14ac:dyDescent="0.3">
      <c r="A44" s="49">
        <v>42</v>
      </c>
      <c r="B44" s="50" t="s">
        <v>54</v>
      </c>
      <c r="C44" s="50" t="s">
        <v>127</v>
      </c>
      <c r="D44" s="51">
        <v>13086</v>
      </c>
      <c r="E44" s="52">
        <v>165342</v>
      </c>
      <c r="F44" s="52">
        <v>116735</v>
      </c>
      <c r="G44" s="52">
        <v>25200</v>
      </c>
      <c r="H44" s="82">
        <v>20400</v>
      </c>
      <c r="I44" s="90">
        <f t="shared" si="0"/>
        <v>327677</v>
      </c>
      <c r="J44" s="66">
        <v>327677</v>
      </c>
      <c r="K44" s="66">
        <v>210286</v>
      </c>
      <c r="L44" s="66">
        <v>117391</v>
      </c>
      <c r="M44" s="54"/>
      <c r="N44" s="70">
        <v>0</v>
      </c>
      <c r="O44" s="73">
        <v>135754</v>
      </c>
      <c r="P44" s="74">
        <f t="shared" si="1"/>
        <v>74532</v>
      </c>
      <c r="Q44" s="28">
        <f t="shared" si="2"/>
        <v>117391</v>
      </c>
      <c r="R44" s="85"/>
      <c r="S44" s="42">
        <f t="shared" si="3"/>
        <v>327677</v>
      </c>
      <c r="T44" s="21">
        <f t="shared" si="4"/>
        <v>327677</v>
      </c>
      <c r="U44" s="36">
        <f t="shared" si="5"/>
        <v>191923</v>
      </c>
      <c r="V44" s="2"/>
      <c r="W44" s="2"/>
      <c r="X44" s="98">
        <f t="shared" si="6"/>
        <v>327677</v>
      </c>
      <c r="Y44" s="98">
        <f t="shared" si="7"/>
        <v>74532</v>
      </c>
      <c r="Z44" s="98">
        <f t="shared" si="7"/>
        <v>117391</v>
      </c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/>
      <c r="IL44" s="2"/>
      <c r="IM44" s="2"/>
      <c r="IN44" s="2"/>
      <c r="IO44" s="2"/>
      <c r="IP44" s="2"/>
      <c r="IQ44" s="2"/>
      <c r="IR44" s="2"/>
    </row>
    <row r="45" spans="1:252" ht="34.950000000000003" customHeight="1" x14ac:dyDescent="0.3">
      <c r="A45" s="49">
        <v>43</v>
      </c>
      <c r="B45" s="50" t="s">
        <v>55</v>
      </c>
      <c r="C45" s="50" t="s">
        <v>127</v>
      </c>
      <c r="D45" s="51">
        <v>13087</v>
      </c>
      <c r="E45" s="52">
        <v>45600</v>
      </c>
      <c r="F45" s="52">
        <v>53500</v>
      </c>
      <c r="G45" s="52">
        <v>9120</v>
      </c>
      <c r="H45" s="82">
        <v>12000</v>
      </c>
      <c r="I45" s="90">
        <f t="shared" si="0"/>
        <v>120220</v>
      </c>
      <c r="J45" s="66">
        <v>120220</v>
      </c>
      <c r="K45" s="66">
        <v>78468</v>
      </c>
      <c r="L45" s="66">
        <v>41752</v>
      </c>
      <c r="M45" s="54"/>
      <c r="N45" s="70">
        <v>0</v>
      </c>
      <c r="O45" s="73">
        <v>38986</v>
      </c>
      <c r="P45" s="74">
        <f t="shared" si="1"/>
        <v>39482</v>
      </c>
      <c r="Q45" s="28">
        <f t="shared" si="2"/>
        <v>41752</v>
      </c>
      <c r="R45" s="85"/>
      <c r="S45" s="42">
        <f t="shared" si="3"/>
        <v>120220</v>
      </c>
      <c r="T45" s="21">
        <f t="shared" si="4"/>
        <v>120220</v>
      </c>
      <c r="U45" s="36">
        <f t="shared" si="5"/>
        <v>81234</v>
      </c>
      <c r="V45" s="2"/>
      <c r="W45" s="2"/>
      <c r="X45" s="98">
        <f t="shared" si="6"/>
        <v>120220</v>
      </c>
      <c r="Y45" s="98">
        <f t="shared" si="7"/>
        <v>39482</v>
      </c>
      <c r="Z45" s="98">
        <f t="shared" si="7"/>
        <v>41752</v>
      </c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  <c r="IM45" s="2"/>
      <c r="IN45" s="2"/>
      <c r="IO45" s="2"/>
      <c r="IP45" s="2"/>
      <c r="IQ45" s="2"/>
      <c r="IR45" s="2"/>
    </row>
    <row r="46" spans="1:252" ht="34.950000000000003" customHeight="1" x14ac:dyDescent="0.3">
      <c r="A46" s="49">
        <v>44</v>
      </c>
      <c r="B46" s="50" t="s">
        <v>56</v>
      </c>
      <c r="C46" s="50" t="s">
        <v>126</v>
      </c>
      <c r="D46" s="51">
        <v>13088</v>
      </c>
      <c r="E46" s="52">
        <v>85848</v>
      </c>
      <c r="F46" s="52">
        <v>73365</v>
      </c>
      <c r="G46" s="52">
        <v>3780</v>
      </c>
      <c r="H46" s="82">
        <v>3600</v>
      </c>
      <c r="I46" s="90">
        <f t="shared" si="0"/>
        <v>166593</v>
      </c>
      <c r="J46" s="66">
        <v>166593</v>
      </c>
      <c r="K46" s="66">
        <v>102169</v>
      </c>
      <c r="L46" s="66">
        <v>64424</v>
      </c>
      <c r="M46" s="54"/>
      <c r="N46" s="70">
        <v>0</v>
      </c>
      <c r="O46" s="73">
        <v>63856</v>
      </c>
      <c r="P46" s="74">
        <f t="shared" si="1"/>
        <v>38313</v>
      </c>
      <c r="Q46" s="28">
        <f t="shared" si="2"/>
        <v>64424</v>
      </c>
      <c r="R46" s="85"/>
      <c r="S46" s="42">
        <f t="shared" si="3"/>
        <v>166593</v>
      </c>
      <c r="T46" s="21">
        <f t="shared" si="4"/>
        <v>166593</v>
      </c>
      <c r="U46" s="36">
        <f t="shared" si="5"/>
        <v>102737</v>
      </c>
      <c r="V46" s="2"/>
      <c r="W46" s="2"/>
      <c r="X46" s="98">
        <f t="shared" si="6"/>
        <v>166593</v>
      </c>
      <c r="Y46" s="98">
        <f t="shared" si="7"/>
        <v>38313</v>
      </c>
      <c r="Z46" s="98">
        <f t="shared" si="7"/>
        <v>64424</v>
      </c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</row>
    <row r="47" spans="1:252" ht="34.950000000000003" customHeight="1" x14ac:dyDescent="0.3">
      <c r="A47" s="49">
        <v>45</v>
      </c>
      <c r="B47" s="50" t="s">
        <v>57</v>
      </c>
      <c r="C47" s="50" t="s">
        <v>127</v>
      </c>
      <c r="D47" s="51">
        <v>13089</v>
      </c>
      <c r="E47" s="52">
        <v>210995</v>
      </c>
      <c r="F47" s="52">
        <v>174517</v>
      </c>
      <c r="G47" s="52">
        <v>31320</v>
      </c>
      <c r="H47" s="82">
        <v>25500</v>
      </c>
      <c r="I47" s="90">
        <f t="shared" si="0"/>
        <v>442332</v>
      </c>
      <c r="J47" s="66">
        <v>442332</v>
      </c>
      <c r="K47" s="66">
        <v>282445</v>
      </c>
      <c r="L47" s="66">
        <v>159887</v>
      </c>
      <c r="M47" s="54"/>
      <c r="N47" s="70">
        <v>0</v>
      </c>
      <c r="O47" s="73">
        <v>172640</v>
      </c>
      <c r="P47" s="74">
        <f t="shared" si="1"/>
        <v>109805</v>
      </c>
      <c r="Q47" s="28">
        <f t="shared" si="2"/>
        <v>159887</v>
      </c>
      <c r="R47" s="85"/>
      <c r="S47" s="42">
        <f t="shared" si="3"/>
        <v>442332</v>
      </c>
      <c r="T47" s="21">
        <f t="shared" si="4"/>
        <v>442332</v>
      </c>
      <c r="U47" s="36">
        <f t="shared" si="5"/>
        <v>269692</v>
      </c>
      <c r="V47" s="2"/>
      <c r="W47" s="2"/>
      <c r="X47" s="98">
        <f t="shared" si="6"/>
        <v>442332</v>
      </c>
      <c r="Y47" s="98">
        <f t="shared" si="7"/>
        <v>109805</v>
      </c>
      <c r="Z47" s="98">
        <f t="shared" si="7"/>
        <v>159887</v>
      </c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</row>
    <row r="48" spans="1:252" ht="34.950000000000003" customHeight="1" x14ac:dyDescent="0.3">
      <c r="A48" s="49">
        <v>46</v>
      </c>
      <c r="B48" s="50" t="s">
        <v>11</v>
      </c>
      <c r="C48" s="50" t="s">
        <v>127</v>
      </c>
      <c r="D48" s="51">
        <v>13094</v>
      </c>
      <c r="E48" s="52">
        <v>229203</v>
      </c>
      <c r="F48" s="52">
        <v>207376</v>
      </c>
      <c r="G48" s="52">
        <v>17640</v>
      </c>
      <c r="H48" s="82">
        <v>15960</v>
      </c>
      <c r="I48" s="90">
        <f t="shared" si="0"/>
        <v>470179</v>
      </c>
      <c r="J48" s="66">
        <v>470179</v>
      </c>
      <c r="K48" s="66">
        <v>292187</v>
      </c>
      <c r="L48" s="66">
        <v>177992</v>
      </c>
      <c r="M48" s="54"/>
      <c r="N48" s="70">
        <v>0</v>
      </c>
      <c r="O48" s="73">
        <v>175866</v>
      </c>
      <c r="P48" s="74">
        <f t="shared" si="1"/>
        <v>116321</v>
      </c>
      <c r="Q48" s="28">
        <f t="shared" si="2"/>
        <v>177992</v>
      </c>
      <c r="R48" s="85"/>
      <c r="S48" s="42">
        <f t="shared" si="3"/>
        <v>470179</v>
      </c>
      <c r="T48" s="21">
        <f t="shared" si="4"/>
        <v>470179</v>
      </c>
      <c r="U48" s="36">
        <f t="shared" si="5"/>
        <v>294313</v>
      </c>
      <c r="V48" s="2"/>
      <c r="W48" s="2"/>
      <c r="X48" s="98">
        <f t="shared" si="6"/>
        <v>470179</v>
      </c>
      <c r="Y48" s="98">
        <f t="shared" si="7"/>
        <v>116321</v>
      </c>
      <c r="Z48" s="98">
        <f t="shared" si="7"/>
        <v>177992</v>
      </c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</row>
    <row r="49" spans="1:252" ht="34.950000000000003" customHeight="1" x14ac:dyDescent="0.3">
      <c r="A49" s="49">
        <v>47</v>
      </c>
      <c r="B49" s="50" t="s">
        <v>139</v>
      </c>
      <c r="C49" s="50" t="s">
        <v>127</v>
      </c>
      <c r="D49" s="51">
        <v>13091</v>
      </c>
      <c r="E49" s="52">
        <v>193454</v>
      </c>
      <c r="F49" s="52">
        <v>109272</v>
      </c>
      <c r="G49" s="52">
        <v>22740</v>
      </c>
      <c r="H49" s="82">
        <v>21180</v>
      </c>
      <c r="I49" s="90">
        <f t="shared" si="0"/>
        <v>346646</v>
      </c>
      <c r="J49" s="66">
        <v>346646</v>
      </c>
      <c r="K49" s="66">
        <v>221163</v>
      </c>
      <c r="L49" s="66">
        <v>125483</v>
      </c>
      <c r="M49" s="54"/>
      <c r="N49" s="70">
        <v>0</v>
      </c>
      <c r="O49" s="73">
        <v>154030</v>
      </c>
      <c r="P49" s="74">
        <f t="shared" si="1"/>
        <v>67133</v>
      </c>
      <c r="Q49" s="28">
        <f t="shared" si="2"/>
        <v>125483</v>
      </c>
      <c r="R49" s="85"/>
      <c r="S49" s="42">
        <f t="shared" si="3"/>
        <v>346646</v>
      </c>
      <c r="T49" s="21">
        <f t="shared" si="4"/>
        <v>346646</v>
      </c>
      <c r="U49" s="36">
        <f t="shared" si="5"/>
        <v>192616</v>
      </c>
      <c r="V49" s="2"/>
      <c r="W49" s="2"/>
      <c r="X49" s="98">
        <f t="shared" si="6"/>
        <v>346646</v>
      </c>
      <c r="Y49" s="98">
        <f t="shared" si="7"/>
        <v>67133</v>
      </c>
      <c r="Z49" s="98">
        <f t="shared" si="7"/>
        <v>125483</v>
      </c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</row>
    <row r="50" spans="1:252" ht="34.950000000000003" customHeight="1" x14ac:dyDescent="0.3">
      <c r="A50" s="49">
        <v>48</v>
      </c>
      <c r="B50" s="50" t="s">
        <v>58</v>
      </c>
      <c r="C50" s="50" t="s">
        <v>126</v>
      </c>
      <c r="D50" s="51">
        <v>13092</v>
      </c>
      <c r="E50" s="52">
        <v>116850</v>
      </c>
      <c r="F50" s="52">
        <v>95256</v>
      </c>
      <c r="G50" s="52">
        <v>41040</v>
      </c>
      <c r="H50" s="82">
        <v>36120</v>
      </c>
      <c r="I50" s="90">
        <f t="shared" si="0"/>
        <v>289266</v>
      </c>
      <c r="J50" s="66">
        <v>261316</v>
      </c>
      <c r="K50" s="66">
        <v>196707</v>
      </c>
      <c r="L50" s="66">
        <v>64609</v>
      </c>
      <c r="M50" s="54"/>
      <c r="N50" s="70">
        <v>27950</v>
      </c>
      <c r="O50" s="73">
        <v>112490</v>
      </c>
      <c r="P50" s="74">
        <f t="shared" si="1"/>
        <v>84217</v>
      </c>
      <c r="Q50" s="28">
        <f t="shared" si="2"/>
        <v>64609</v>
      </c>
      <c r="R50" s="85"/>
      <c r="S50" s="42">
        <f t="shared" si="3"/>
        <v>289266</v>
      </c>
      <c r="T50" s="21">
        <f t="shared" si="4"/>
        <v>261316</v>
      </c>
      <c r="U50" s="36">
        <f t="shared" si="5"/>
        <v>148826</v>
      </c>
      <c r="V50" s="2"/>
      <c r="W50" s="2"/>
      <c r="X50" s="98">
        <f t="shared" si="6"/>
        <v>289266</v>
      </c>
      <c r="Y50" s="98">
        <f t="shared" si="7"/>
        <v>84217</v>
      </c>
      <c r="Z50" s="98">
        <f t="shared" si="7"/>
        <v>64609</v>
      </c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</row>
    <row r="51" spans="1:252" ht="34.950000000000003" customHeight="1" x14ac:dyDescent="0.3">
      <c r="A51" s="49">
        <v>49</v>
      </c>
      <c r="B51" s="50" t="s">
        <v>7</v>
      </c>
      <c r="C51" s="50" t="s">
        <v>126</v>
      </c>
      <c r="D51" s="51">
        <v>13093</v>
      </c>
      <c r="E51" s="52">
        <v>48552</v>
      </c>
      <c r="F51" s="52">
        <v>49204</v>
      </c>
      <c r="G51" s="52">
        <v>33600</v>
      </c>
      <c r="H51" s="82">
        <v>31920</v>
      </c>
      <c r="I51" s="90">
        <f t="shared" si="0"/>
        <v>163276</v>
      </c>
      <c r="J51" s="66">
        <v>163276</v>
      </c>
      <c r="K51" s="66">
        <v>117621</v>
      </c>
      <c r="L51" s="66">
        <v>45655</v>
      </c>
      <c r="M51" s="54"/>
      <c r="N51" s="70">
        <v>0</v>
      </c>
      <c r="O51" s="73">
        <v>58530</v>
      </c>
      <c r="P51" s="74">
        <f t="shared" si="1"/>
        <v>59091</v>
      </c>
      <c r="Q51" s="28">
        <f t="shared" si="2"/>
        <v>45655</v>
      </c>
      <c r="R51" s="85"/>
      <c r="S51" s="42">
        <f t="shared" si="3"/>
        <v>163276</v>
      </c>
      <c r="T51" s="21">
        <f t="shared" si="4"/>
        <v>163276</v>
      </c>
      <c r="U51" s="36">
        <f t="shared" si="5"/>
        <v>104746</v>
      </c>
      <c r="V51" s="2"/>
      <c r="W51" s="2"/>
      <c r="X51" s="98">
        <f t="shared" si="6"/>
        <v>163276</v>
      </c>
      <c r="Y51" s="98">
        <f t="shared" si="7"/>
        <v>59091</v>
      </c>
      <c r="Z51" s="98">
        <f t="shared" si="7"/>
        <v>45655</v>
      </c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  <c r="FE51" s="2"/>
      <c r="FF51" s="2"/>
      <c r="FG51" s="2"/>
      <c r="FH51" s="2"/>
      <c r="FI51" s="2"/>
      <c r="FJ51" s="2"/>
      <c r="FK51" s="2"/>
      <c r="FL51" s="2"/>
      <c r="FM51" s="2"/>
      <c r="FN51" s="2"/>
      <c r="FO51" s="2"/>
      <c r="FP51" s="2"/>
      <c r="FQ51" s="2"/>
      <c r="FR51" s="2"/>
      <c r="FS51" s="2"/>
      <c r="FT51" s="2"/>
      <c r="FU51" s="2"/>
      <c r="FV51" s="2"/>
      <c r="FW51" s="2"/>
      <c r="FX51" s="2"/>
      <c r="FY51" s="2"/>
      <c r="FZ51" s="2"/>
      <c r="GA51" s="2"/>
      <c r="GB51" s="2"/>
      <c r="GC51" s="2"/>
      <c r="GD51" s="2"/>
      <c r="GE51" s="2"/>
      <c r="GF51" s="2"/>
      <c r="GG51" s="2"/>
      <c r="GH51" s="2"/>
      <c r="GI51" s="2"/>
      <c r="GJ51" s="2"/>
      <c r="GK51" s="2"/>
      <c r="GL51" s="2"/>
      <c r="GM51" s="2"/>
      <c r="GN51" s="2"/>
      <c r="GO51" s="2"/>
      <c r="GP51" s="2"/>
      <c r="GQ51" s="2"/>
      <c r="GR51" s="2"/>
      <c r="GS51" s="2"/>
      <c r="GT51" s="2"/>
      <c r="GU51" s="2"/>
      <c r="GV51" s="2"/>
      <c r="GW51" s="2"/>
      <c r="GX51" s="2"/>
      <c r="GY51" s="2"/>
      <c r="GZ51" s="2"/>
      <c r="HA51" s="2"/>
      <c r="HB51" s="2"/>
      <c r="HC51" s="2"/>
      <c r="HD51" s="2"/>
      <c r="HE51" s="2"/>
      <c r="HF51" s="2"/>
      <c r="HG51" s="2"/>
      <c r="HH51" s="2"/>
      <c r="HI51" s="2"/>
      <c r="HJ51" s="2"/>
      <c r="HK51" s="2"/>
      <c r="HL51" s="2"/>
      <c r="HM51" s="2"/>
      <c r="HN51" s="2"/>
      <c r="HO51" s="2"/>
      <c r="HP51" s="2"/>
      <c r="HQ51" s="2"/>
      <c r="HR51" s="2"/>
      <c r="HS51" s="2"/>
      <c r="HT51" s="2"/>
      <c r="HU51" s="2"/>
      <c r="HV51" s="2"/>
      <c r="HW51" s="2"/>
      <c r="HX51" s="2"/>
      <c r="HY51" s="2"/>
      <c r="HZ51" s="2"/>
      <c r="IA51" s="2"/>
      <c r="IB51" s="2"/>
      <c r="IC51" s="2"/>
      <c r="ID51" s="2"/>
      <c r="IE51" s="2"/>
      <c r="IF51" s="2"/>
      <c r="IG51" s="2"/>
      <c r="IH51" s="2"/>
      <c r="II51" s="2"/>
      <c r="IJ51" s="2"/>
      <c r="IK51" s="2"/>
      <c r="IL51" s="2"/>
      <c r="IM51" s="2"/>
      <c r="IN51" s="2"/>
      <c r="IO51" s="2"/>
      <c r="IP51" s="2"/>
      <c r="IQ51" s="2"/>
      <c r="IR51" s="2"/>
    </row>
    <row r="52" spans="1:252" ht="34.950000000000003" customHeight="1" x14ac:dyDescent="0.3">
      <c r="A52" s="49">
        <v>50</v>
      </c>
      <c r="B52" s="50" t="s">
        <v>10</v>
      </c>
      <c r="C52" s="50" t="s">
        <v>126</v>
      </c>
      <c r="D52" s="51">
        <v>13095</v>
      </c>
      <c r="E52" s="52">
        <v>113820</v>
      </c>
      <c r="F52" s="52">
        <v>115900</v>
      </c>
      <c r="G52" s="52">
        <v>16800</v>
      </c>
      <c r="H52" s="82">
        <v>12480</v>
      </c>
      <c r="I52" s="90">
        <f t="shared" si="0"/>
        <v>259000</v>
      </c>
      <c r="J52" s="66">
        <v>259000</v>
      </c>
      <c r="K52" s="66">
        <v>164184</v>
      </c>
      <c r="L52" s="66">
        <v>94816</v>
      </c>
      <c r="M52" s="54"/>
      <c r="N52" s="70">
        <v>0</v>
      </c>
      <c r="O52" s="73">
        <v>93062</v>
      </c>
      <c r="P52" s="74">
        <f t="shared" si="1"/>
        <v>71122</v>
      </c>
      <c r="Q52" s="28">
        <f t="shared" si="2"/>
        <v>94816</v>
      </c>
      <c r="R52" s="85"/>
      <c r="S52" s="42">
        <f t="shared" si="3"/>
        <v>259000</v>
      </c>
      <c r="T52" s="21">
        <f t="shared" si="4"/>
        <v>259000</v>
      </c>
      <c r="U52" s="36">
        <f t="shared" si="5"/>
        <v>165938</v>
      </c>
      <c r="V52" s="2"/>
      <c r="W52" s="2"/>
      <c r="X52" s="98">
        <f t="shared" si="6"/>
        <v>259000</v>
      </c>
      <c r="Y52" s="98">
        <f t="shared" si="7"/>
        <v>71122</v>
      </c>
      <c r="Z52" s="98">
        <f t="shared" si="7"/>
        <v>94816</v>
      </c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  <c r="FD52" s="2"/>
      <c r="FE52" s="2"/>
      <c r="FF52" s="2"/>
      <c r="FG52" s="2"/>
      <c r="FH52" s="2"/>
      <c r="FI52" s="2"/>
      <c r="FJ52" s="2"/>
      <c r="FK52" s="2"/>
      <c r="FL52" s="2"/>
      <c r="FM52" s="2"/>
      <c r="FN52" s="2"/>
      <c r="FO52" s="2"/>
      <c r="FP52" s="2"/>
      <c r="FQ52" s="2"/>
      <c r="FR52" s="2"/>
      <c r="FS52" s="2"/>
      <c r="FT52" s="2"/>
      <c r="FU52" s="2"/>
      <c r="FV52" s="2"/>
      <c r="FW52" s="2"/>
      <c r="FX52" s="2"/>
      <c r="FY52" s="2"/>
      <c r="FZ52" s="2"/>
      <c r="GA52" s="2"/>
      <c r="GB52" s="2"/>
      <c r="GC52" s="2"/>
      <c r="GD52" s="2"/>
      <c r="GE52" s="2"/>
      <c r="GF52" s="2"/>
      <c r="GG52" s="2"/>
      <c r="GH52" s="2"/>
      <c r="GI52" s="2"/>
      <c r="GJ52" s="2"/>
      <c r="GK52" s="2"/>
      <c r="GL52" s="2"/>
      <c r="GM52" s="2"/>
      <c r="GN52" s="2"/>
      <c r="GO52" s="2"/>
      <c r="GP52" s="2"/>
      <c r="GQ52" s="2"/>
      <c r="GR52" s="2"/>
      <c r="GS52" s="2"/>
      <c r="GT52" s="2"/>
      <c r="GU52" s="2"/>
      <c r="GV52" s="2"/>
      <c r="GW52" s="2"/>
      <c r="GX52" s="2"/>
      <c r="GY52" s="2"/>
      <c r="GZ52" s="2"/>
      <c r="HA52" s="2"/>
      <c r="HB52" s="2"/>
      <c r="HC52" s="2"/>
      <c r="HD52" s="2"/>
      <c r="HE52" s="2"/>
      <c r="HF52" s="2"/>
      <c r="HG52" s="2"/>
      <c r="HH52" s="2"/>
      <c r="HI52" s="2"/>
      <c r="HJ52" s="2"/>
      <c r="HK52" s="2"/>
      <c r="HL52" s="2"/>
      <c r="HM52" s="2"/>
      <c r="HN52" s="2"/>
      <c r="HO52" s="2"/>
      <c r="HP52" s="2"/>
      <c r="HQ52" s="2"/>
      <c r="HR52" s="2"/>
      <c r="HS52" s="2"/>
      <c r="HT52" s="2"/>
      <c r="HU52" s="2"/>
      <c r="HV52" s="2"/>
      <c r="HW52" s="2"/>
      <c r="HX52" s="2"/>
      <c r="HY52" s="2"/>
      <c r="HZ52" s="2"/>
      <c r="IA52" s="2"/>
      <c r="IB52" s="2"/>
      <c r="IC52" s="2"/>
      <c r="ID52" s="2"/>
      <c r="IE52" s="2"/>
      <c r="IF52" s="2"/>
      <c r="IG52" s="2"/>
      <c r="IH52" s="2"/>
      <c r="II52" s="2"/>
      <c r="IJ52" s="2"/>
      <c r="IK52" s="2"/>
      <c r="IL52" s="2"/>
      <c r="IM52" s="2"/>
      <c r="IN52" s="2"/>
      <c r="IO52" s="2"/>
      <c r="IP52" s="2"/>
      <c r="IQ52" s="2"/>
      <c r="IR52" s="2"/>
    </row>
    <row r="53" spans="1:252" ht="34.950000000000003" customHeight="1" x14ac:dyDescent="0.3">
      <c r="A53" s="49">
        <v>51</v>
      </c>
      <c r="B53" s="50" t="s">
        <v>59</v>
      </c>
      <c r="C53" s="50" t="s">
        <v>127</v>
      </c>
      <c r="D53" s="51">
        <v>13099</v>
      </c>
      <c r="E53" s="52">
        <v>71658</v>
      </c>
      <c r="F53" s="52">
        <v>115296</v>
      </c>
      <c r="G53" s="52">
        <v>16800</v>
      </c>
      <c r="H53" s="82">
        <v>15000</v>
      </c>
      <c r="I53" s="90">
        <f t="shared" si="0"/>
        <v>218754</v>
      </c>
      <c r="J53" s="68">
        <v>218754</v>
      </c>
      <c r="K53" s="65">
        <v>140792</v>
      </c>
      <c r="L53" s="68">
        <v>77962</v>
      </c>
      <c r="M53" s="54"/>
      <c r="N53" s="71">
        <v>0</v>
      </c>
      <c r="O53" s="73">
        <v>63023</v>
      </c>
      <c r="P53" s="74">
        <f t="shared" si="1"/>
        <v>77769</v>
      </c>
      <c r="Q53" s="28">
        <f t="shared" si="2"/>
        <v>77962</v>
      </c>
      <c r="R53" s="85"/>
      <c r="S53" s="42">
        <f t="shared" si="3"/>
        <v>218754</v>
      </c>
      <c r="T53" s="21">
        <f t="shared" si="4"/>
        <v>218754</v>
      </c>
      <c r="U53" s="36">
        <f t="shared" si="5"/>
        <v>155731</v>
      </c>
      <c r="V53" s="2"/>
      <c r="W53" s="2"/>
      <c r="X53" s="98">
        <f t="shared" si="6"/>
        <v>218754</v>
      </c>
      <c r="Y53" s="98">
        <f t="shared" si="7"/>
        <v>77769</v>
      </c>
      <c r="Z53" s="98">
        <f t="shared" si="7"/>
        <v>77962</v>
      </c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  <c r="FD53" s="2"/>
      <c r="FE53" s="2"/>
      <c r="FF53" s="2"/>
      <c r="FG53" s="2"/>
      <c r="FH53" s="2"/>
      <c r="FI53" s="2"/>
      <c r="FJ53" s="2"/>
      <c r="FK53" s="2"/>
      <c r="FL53" s="2"/>
      <c r="FM53" s="2"/>
      <c r="FN53" s="2"/>
      <c r="FO53" s="2"/>
      <c r="FP53" s="2"/>
      <c r="FQ53" s="2"/>
      <c r="FR53" s="2"/>
      <c r="FS53" s="2"/>
      <c r="FT53" s="2"/>
      <c r="FU53" s="2"/>
      <c r="FV53" s="2"/>
      <c r="FW53" s="2"/>
      <c r="FX53" s="2"/>
      <c r="FY53" s="2"/>
      <c r="FZ53" s="2"/>
      <c r="GA53" s="2"/>
      <c r="GB53" s="2"/>
      <c r="GC53" s="2"/>
      <c r="GD53" s="2"/>
      <c r="GE53" s="2"/>
      <c r="GF53" s="2"/>
      <c r="GG53" s="2"/>
      <c r="GH53" s="2"/>
      <c r="GI53" s="2"/>
      <c r="GJ53" s="2"/>
      <c r="GK53" s="2"/>
      <c r="GL53" s="2"/>
      <c r="GM53" s="2"/>
      <c r="GN53" s="2"/>
      <c r="GO53" s="2"/>
      <c r="GP53" s="2"/>
      <c r="GQ53" s="2"/>
      <c r="GR53" s="2"/>
      <c r="GS53" s="2"/>
      <c r="GT53" s="2"/>
      <c r="GU53" s="2"/>
      <c r="GV53" s="2"/>
      <c r="GW53" s="2"/>
      <c r="GX53" s="2"/>
      <c r="GY53" s="2"/>
      <c r="GZ53" s="2"/>
      <c r="HA53" s="2"/>
      <c r="HB53" s="2"/>
      <c r="HC53" s="2"/>
      <c r="HD53" s="2"/>
      <c r="HE53" s="2"/>
      <c r="HF53" s="2"/>
      <c r="HG53" s="2"/>
      <c r="HH53" s="2"/>
      <c r="HI53" s="2"/>
      <c r="HJ53" s="2"/>
      <c r="HK53" s="2"/>
      <c r="HL53" s="2"/>
      <c r="HM53" s="2"/>
      <c r="HN53" s="2"/>
      <c r="HO53" s="2"/>
      <c r="HP53" s="2"/>
      <c r="HQ53" s="2"/>
      <c r="HR53" s="2"/>
      <c r="HS53" s="2"/>
      <c r="HT53" s="2"/>
      <c r="HU53" s="2"/>
      <c r="HV53" s="2"/>
      <c r="HW53" s="2"/>
      <c r="HX53" s="2"/>
      <c r="HY53" s="2"/>
      <c r="HZ53" s="2"/>
      <c r="IA53" s="2"/>
      <c r="IB53" s="2"/>
      <c r="IC53" s="2"/>
      <c r="ID53" s="2"/>
      <c r="IE53" s="2"/>
      <c r="IF53" s="2"/>
      <c r="IG53" s="2"/>
      <c r="IH53" s="2"/>
      <c r="II53" s="2"/>
      <c r="IJ53" s="2"/>
      <c r="IK53" s="2"/>
      <c r="IL53" s="2"/>
      <c r="IM53" s="2"/>
      <c r="IN53" s="2"/>
      <c r="IO53" s="2"/>
      <c r="IP53" s="2"/>
      <c r="IQ53" s="2"/>
      <c r="IR53" s="2"/>
    </row>
    <row r="54" spans="1:252" ht="34.950000000000003" customHeight="1" x14ac:dyDescent="0.3">
      <c r="A54" s="49">
        <v>52</v>
      </c>
      <c r="B54" s="50" t="s">
        <v>60</v>
      </c>
      <c r="C54" s="50" t="s">
        <v>127</v>
      </c>
      <c r="D54" s="51">
        <v>13101</v>
      </c>
      <c r="E54" s="52">
        <v>27674</v>
      </c>
      <c r="F54" s="52">
        <v>21896</v>
      </c>
      <c r="G54" s="52">
        <v>16200</v>
      </c>
      <c r="H54" s="82">
        <v>14700</v>
      </c>
      <c r="I54" s="90">
        <f t="shared" si="0"/>
        <v>80470</v>
      </c>
      <c r="J54" s="66">
        <v>80470</v>
      </c>
      <c r="K54" s="66">
        <v>57552</v>
      </c>
      <c r="L54" s="66">
        <v>22918</v>
      </c>
      <c r="M54" s="54"/>
      <c r="N54" s="70">
        <v>0</v>
      </c>
      <c r="O54" s="73">
        <v>31258</v>
      </c>
      <c r="P54" s="74">
        <f t="shared" si="1"/>
        <v>26294</v>
      </c>
      <c r="Q54" s="28">
        <f t="shared" si="2"/>
        <v>22918</v>
      </c>
      <c r="R54" s="85"/>
      <c r="S54" s="42">
        <f t="shared" si="3"/>
        <v>80470</v>
      </c>
      <c r="T54" s="21">
        <f t="shared" si="4"/>
        <v>80470</v>
      </c>
      <c r="U54" s="36">
        <f t="shared" si="5"/>
        <v>49212</v>
      </c>
      <c r="V54" s="2"/>
      <c r="W54" s="2"/>
      <c r="X54" s="98">
        <f t="shared" si="6"/>
        <v>80470</v>
      </c>
      <c r="Y54" s="98">
        <f t="shared" si="7"/>
        <v>26294</v>
      </c>
      <c r="Z54" s="98">
        <f t="shared" si="7"/>
        <v>22918</v>
      </c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2"/>
      <c r="HR54" s="2"/>
      <c r="HS54" s="2"/>
      <c r="HT54" s="2"/>
      <c r="HU54" s="2"/>
      <c r="HV54" s="2"/>
      <c r="HW54" s="2"/>
      <c r="HX54" s="2"/>
      <c r="HY54" s="2"/>
      <c r="HZ54" s="2"/>
      <c r="IA54" s="2"/>
      <c r="IB54" s="2"/>
      <c r="IC54" s="2"/>
      <c r="ID54" s="2"/>
      <c r="IE54" s="2"/>
      <c r="IF54" s="2"/>
      <c r="IG54" s="2"/>
      <c r="IH54" s="2"/>
      <c r="II54" s="2"/>
      <c r="IJ54" s="2"/>
      <c r="IK54" s="2"/>
      <c r="IL54" s="2"/>
      <c r="IM54" s="2"/>
      <c r="IN54" s="2"/>
      <c r="IO54" s="2"/>
      <c r="IP54" s="2"/>
      <c r="IQ54" s="2"/>
      <c r="IR54" s="2"/>
    </row>
    <row r="55" spans="1:252" ht="34.950000000000003" customHeight="1" x14ac:dyDescent="0.3">
      <c r="A55" s="49">
        <v>53</v>
      </c>
      <c r="B55" s="50" t="s">
        <v>61</v>
      </c>
      <c r="C55" s="50" t="s">
        <v>127</v>
      </c>
      <c r="D55" s="51">
        <v>13102</v>
      </c>
      <c r="E55" s="52">
        <v>24380</v>
      </c>
      <c r="F55" s="52">
        <v>23164</v>
      </c>
      <c r="G55" s="52">
        <v>0</v>
      </c>
      <c r="H55" s="82">
        <v>0</v>
      </c>
      <c r="I55" s="90">
        <f t="shared" si="0"/>
        <v>47544</v>
      </c>
      <c r="J55" s="66">
        <v>47544</v>
      </c>
      <c r="K55" s="66">
        <v>28526</v>
      </c>
      <c r="L55" s="66">
        <v>19018</v>
      </c>
      <c r="M55" s="54"/>
      <c r="N55" s="70">
        <v>0</v>
      </c>
      <c r="O55" s="73">
        <v>17370</v>
      </c>
      <c r="P55" s="74">
        <f t="shared" si="1"/>
        <v>11156</v>
      </c>
      <c r="Q55" s="28">
        <f t="shared" si="2"/>
        <v>19018</v>
      </c>
      <c r="R55" s="85"/>
      <c r="S55" s="42">
        <f t="shared" si="3"/>
        <v>47544</v>
      </c>
      <c r="T55" s="21">
        <f t="shared" si="4"/>
        <v>47544</v>
      </c>
      <c r="U55" s="36">
        <f t="shared" si="5"/>
        <v>30174</v>
      </c>
      <c r="V55" s="2"/>
      <c r="W55" s="2"/>
      <c r="X55" s="98">
        <f t="shared" si="6"/>
        <v>47544</v>
      </c>
      <c r="Y55" s="98">
        <f t="shared" si="7"/>
        <v>11156</v>
      </c>
      <c r="Z55" s="98">
        <f t="shared" si="7"/>
        <v>19018</v>
      </c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  <c r="DM55" s="2"/>
      <c r="DN55" s="2"/>
      <c r="DO55" s="2"/>
      <c r="DP55" s="2"/>
      <c r="DQ55" s="2"/>
      <c r="DR55" s="2"/>
      <c r="DS55" s="2"/>
      <c r="DT55" s="2"/>
      <c r="DU55" s="2"/>
      <c r="DV55" s="2"/>
      <c r="DW55" s="2"/>
      <c r="DX55" s="2"/>
      <c r="DY55" s="2"/>
      <c r="DZ55" s="2"/>
      <c r="EA55" s="2"/>
      <c r="EB55" s="2"/>
      <c r="EC55" s="2"/>
      <c r="ED55" s="2"/>
      <c r="EE55" s="2"/>
      <c r="EF55" s="2"/>
      <c r="EG55" s="2"/>
      <c r="EH55" s="2"/>
      <c r="EI55" s="2"/>
      <c r="EJ55" s="2"/>
      <c r="EK55" s="2"/>
      <c r="EL55" s="2"/>
      <c r="EM55" s="2"/>
      <c r="EN55" s="2"/>
      <c r="EO55" s="2"/>
      <c r="EP55" s="2"/>
      <c r="EQ55" s="2"/>
      <c r="ER55" s="2"/>
      <c r="ES55" s="2"/>
      <c r="ET55" s="2"/>
      <c r="EU55" s="2"/>
      <c r="EV55" s="2"/>
      <c r="EW55" s="2"/>
      <c r="EX55" s="2"/>
      <c r="EY55" s="2"/>
      <c r="EZ55" s="2"/>
      <c r="FA55" s="2"/>
      <c r="FB55" s="2"/>
      <c r="FC55" s="2"/>
      <c r="FD55" s="2"/>
      <c r="FE55" s="2"/>
      <c r="FF55" s="2"/>
      <c r="FG55" s="2"/>
      <c r="FH55" s="2"/>
      <c r="FI55" s="2"/>
      <c r="FJ55" s="2"/>
      <c r="FK55" s="2"/>
      <c r="FL55" s="2"/>
      <c r="FM55" s="2"/>
      <c r="FN55" s="2"/>
      <c r="FO55" s="2"/>
      <c r="FP55" s="2"/>
      <c r="FQ55" s="2"/>
      <c r="FR55" s="2"/>
      <c r="FS55" s="2"/>
      <c r="FT55" s="2"/>
      <c r="FU55" s="2"/>
      <c r="FV55" s="2"/>
      <c r="FW55" s="2"/>
      <c r="FX55" s="2"/>
      <c r="FY55" s="2"/>
      <c r="FZ55" s="2"/>
      <c r="GA55" s="2"/>
      <c r="GB55" s="2"/>
      <c r="GC55" s="2"/>
      <c r="GD55" s="2"/>
      <c r="GE55" s="2"/>
      <c r="GF55" s="2"/>
      <c r="GG55" s="2"/>
      <c r="GH55" s="2"/>
      <c r="GI55" s="2"/>
      <c r="GJ55" s="2"/>
      <c r="GK55" s="2"/>
      <c r="GL55" s="2"/>
      <c r="GM55" s="2"/>
      <c r="GN55" s="2"/>
      <c r="GO55" s="2"/>
      <c r="GP55" s="2"/>
      <c r="GQ55" s="2"/>
      <c r="GR55" s="2"/>
      <c r="GS55" s="2"/>
      <c r="GT55" s="2"/>
      <c r="GU55" s="2"/>
      <c r="GV55" s="2"/>
      <c r="GW55" s="2"/>
      <c r="GX55" s="2"/>
      <c r="GY55" s="2"/>
      <c r="GZ55" s="2"/>
      <c r="HA55" s="2"/>
      <c r="HB55" s="2"/>
      <c r="HC55" s="2"/>
      <c r="HD55" s="2"/>
      <c r="HE55" s="2"/>
      <c r="HF55" s="2"/>
      <c r="HG55" s="2"/>
      <c r="HH55" s="2"/>
      <c r="HI55" s="2"/>
      <c r="HJ55" s="2"/>
      <c r="HK55" s="2"/>
      <c r="HL55" s="2"/>
      <c r="HM55" s="2"/>
      <c r="HN55" s="2"/>
      <c r="HO55" s="2"/>
      <c r="HP55" s="2"/>
      <c r="HQ55" s="2"/>
      <c r="HR55" s="2"/>
      <c r="HS55" s="2"/>
      <c r="HT55" s="2"/>
      <c r="HU55" s="2"/>
      <c r="HV55" s="2"/>
      <c r="HW55" s="2"/>
      <c r="HX55" s="2"/>
      <c r="HY55" s="2"/>
      <c r="HZ55" s="2"/>
      <c r="IA55" s="2"/>
      <c r="IB55" s="2"/>
      <c r="IC55" s="2"/>
      <c r="ID55" s="2"/>
      <c r="IE55" s="2"/>
      <c r="IF55" s="2"/>
      <c r="IG55" s="2"/>
      <c r="IH55" s="2"/>
      <c r="II55" s="2"/>
      <c r="IJ55" s="2"/>
      <c r="IK55" s="2"/>
      <c r="IL55" s="2"/>
      <c r="IM55" s="2"/>
      <c r="IN55" s="2"/>
      <c r="IO55" s="2"/>
      <c r="IP55" s="2"/>
      <c r="IQ55" s="2"/>
      <c r="IR55" s="2"/>
    </row>
    <row r="56" spans="1:252" ht="34.950000000000003" customHeight="1" x14ac:dyDescent="0.3">
      <c r="A56" s="49">
        <v>54</v>
      </c>
      <c r="B56" s="50" t="s">
        <v>64</v>
      </c>
      <c r="C56" s="50" t="s">
        <v>126</v>
      </c>
      <c r="D56" s="51">
        <v>13029</v>
      </c>
      <c r="E56" s="52">
        <v>144440</v>
      </c>
      <c r="F56" s="52">
        <v>110280</v>
      </c>
      <c r="G56" s="52">
        <v>63840</v>
      </c>
      <c r="H56" s="82">
        <v>60120</v>
      </c>
      <c r="I56" s="90">
        <f t="shared" si="0"/>
        <v>378680</v>
      </c>
      <c r="J56" s="66">
        <v>378680</v>
      </c>
      <c r="K56" s="66">
        <v>264396</v>
      </c>
      <c r="L56" s="66">
        <v>114284</v>
      </c>
      <c r="M56" s="54"/>
      <c r="N56" s="70">
        <v>0</v>
      </c>
      <c r="O56" s="73">
        <v>148391</v>
      </c>
      <c r="P56" s="74">
        <f t="shared" si="1"/>
        <v>116005</v>
      </c>
      <c r="Q56" s="28">
        <f t="shared" si="2"/>
        <v>114284</v>
      </c>
      <c r="R56" s="85"/>
      <c r="S56" s="42">
        <f t="shared" si="3"/>
        <v>378680</v>
      </c>
      <c r="T56" s="21">
        <f t="shared" si="4"/>
        <v>378680</v>
      </c>
      <c r="U56" s="36">
        <f t="shared" si="5"/>
        <v>230289</v>
      </c>
      <c r="V56" s="2"/>
      <c r="W56" s="2"/>
      <c r="X56" s="98">
        <f t="shared" si="6"/>
        <v>378680</v>
      </c>
      <c r="Y56" s="98">
        <f t="shared" si="7"/>
        <v>116005</v>
      </c>
      <c r="Z56" s="98">
        <f t="shared" si="7"/>
        <v>114284</v>
      </c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"/>
      <c r="DP56" s="2"/>
      <c r="DQ56" s="2"/>
      <c r="DR56" s="2"/>
      <c r="DS56" s="2"/>
      <c r="DT56" s="2"/>
      <c r="DU56" s="2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2"/>
      <c r="EK56" s="2"/>
      <c r="EL56" s="2"/>
      <c r="EM56" s="2"/>
      <c r="EN56" s="2"/>
      <c r="EO56" s="2"/>
      <c r="EP56" s="2"/>
      <c r="EQ56" s="2"/>
      <c r="ER56" s="2"/>
      <c r="ES56" s="2"/>
      <c r="ET56" s="2"/>
      <c r="EU56" s="2"/>
      <c r="EV56" s="2"/>
      <c r="EW56" s="2"/>
      <c r="EX56" s="2"/>
      <c r="EY56" s="2"/>
      <c r="EZ56" s="2"/>
      <c r="FA56" s="2"/>
      <c r="FB56" s="2"/>
      <c r="FC56" s="2"/>
      <c r="FD56" s="2"/>
      <c r="FE56" s="2"/>
      <c r="FF56" s="2"/>
      <c r="FG56" s="2"/>
      <c r="FH56" s="2"/>
      <c r="FI56" s="2"/>
      <c r="FJ56" s="2"/>
      <c r="FK56" s="2"/>
      <c r="FL56" s="2"/>
      <c r="FM56" s="2"/>
      <c r="FN56" s="2"/>
      <c r="FO56" s="2"/>
      <c r="FP56" s="2"/>
      <c r="FQ56" s="2"/>
      <c r="FR56" s="2"/>
      <c r="FS56" s="2"/>
      <c r="FT56" s="2"/>
      <c r="FU56" s="2"/>
      <c r="FV56" s="2"/>
      <c r="FW56" s="2"/>
      <c r="FX56" s="2"/>
      <c r="FY56" s="2"/>
      <c r="FZ56" s="2"/>
      <c r="GA56" s="2"/>
      <c r="GB56" s="2"/>
      <c r="GC56" s="2"/>
      <c r="GD56" s="2"/>
      <c r="GE56" s="2"/>
      <c r="GF56" s="2"/>
      <c r="GG56" s="2"/>
      <c r="GH56" s="2"/>
      <c r="GI56" s="2"/>
      <c r="GJ56" s="2"/>
      <c r="GK56" s="2"/>
      <c r="GL56" s="2"/>
      <c r="GM56" s="2"/>
      <c r="GN56" s="2"/>
      <c r="GO56" s="2"/>
      <c r="GP56" s="2"/>
      <c r="GQ56" s="2"/>
      <c r="GR56" s="2"/>
      <c r="GS56" s="2"/>
      <c r="GT56" s="2"/>
      <c r="GU56" s="2"/>
      <c r="GV56" s="2"/>
      <c r="GW56" s="2"/>
      <c r="GX56" s="2"/>
      <c r="GY56" s="2"/>
      <c r="GZ56" s="2"/>
      <c r="HA56" s="2"/>
      <c r="HB56" s="2"/>
      <c r="HC56" s="2"/>
      <c r="HD56" s="2"/>
      <c r="HE56" s="2"/>
      <c r="HF56" s="2"/>
      <c r="HG56" s="2"/>
      <c r="HH56" s="2"/>
      <c r="HI56" s="2"/>
      <c r="HJ56" s="2"/>
      <c r="HK56" s="2"/>
      <c r="HL56" s="2"/>
      <c r="HM56" s="2"/>
      <c r="HN56" s="2"/>
      <c r="HO56" s="2"/>
      <c r="HP56" s="2"/>
      <c r="HQ56" s="2"/>
      <c r="HR56" s="2"/>
      <c r="HS56" s="2"/>
      <c r="HT56" s="2"/>
      <c r="HU56" s="2"/>
      <c r="HV56" s="2"/>
      <c r="HW56" s="2"/>
      <c r="HX56" s="2"/>
      <c r="HY56" s="2"/>
      <c r="HZ56" s="2"/>
      <c r="IA56" s="2"/>
      <c r="IB56" s="2"/>
      <c r="IC56" s="2"/>
      <c r="ID56" s="2"/>
      <c r="IE56" s="2"/>
      <c r="IF56" s="2"/>
      <c r="IG56" s="2"/>
      <c r="IH56" s="2"/>
      <c r="II56" s="2"/>
      <c r="IJ56" s="2"/>
      <c r="IK56" s="2"/>
      <c r="IL56" s="2"/>
      <c r="IM56" s="2"/>
      <c r="IN56" s="2"/>
      <c r="IO56" s="2"/>
      <c r="IP56" s="2"/>
      <c r="IQ56" s="2"/>
      <c r="IR56" s="2"/>
    </row>
    <row r="57" spans="1:252" ht="34.950000000000003" customHeight="1" x14ac:dyDescent="0.3">
      <c r="A57" s="49">
        <v>55</v>
      </c>
      <c r="B57" s="50" t="s">
        <v>118</v>
      </c>
      <c r="C57" s="50" t="s">
        <v>126</v>
      </c>
      <c r="D57" s="51">
        <v>13030</v>
      </c>
      <c r="E57" s="52">
        <v>36544</v>
      </c>
      <c r="F57" s="52">
        <v>34400</v>
      </c>
      <c r="G57" s="52">
        <v>18000</v>
      </c>
      <c r="H57" s="82">
        <v>17040</v>
      </c>
      <c r="I57" s="90">
        <f t="shared" si="0"/>
        <v>105984</v>
      </c>
      <c r="J57" s="66">
        <v>105984</v>
      </c>
      <c r="K57" s="66">
        <v>74102</v>
      </c>
      <c r="L57" s="66">
        <v>31882</v>
      </c>
      <c r="M57" s="54"/>
      <c r="N57" s="70">
        <v>0</v>
      </c>
      <c r="O57" s="73">
        <v>38860</v>
      </c>
      <c r="P57" s="74">
        <f t="shared" si="1"/>
        <v>35242</v>
      </c>
      <c r="Q57" s="28">
        <f t="shared" si="2"/>
        <v>31882</v>
      </c>
      <c r="R57" s="85"/>
      <c r="S57" s="42">
        <f t="shared" si="3"/>
        <v>105984</v>
      </c>
      <c r="T57" s="21">
        <f t="shared" si="4"/>
        <v>105984</v>
      </c>
      <c r="U57" s="36">
        <f t="shared" si="5"/>
        <v>67124</v>
      </c>
      <c r="V57" s="2"/>
      <c r="W57" s="2"/>
      <c r="X57" s="98">
        <f t="shared" si="6"/>
        <v>105984</v>
      </c>
      <c r="Y57" s="98">
        <f t="shared" si="7"/>
        <v>35242</v>
      </c>
      <c r="Z57" s="98">
        <f t="shared" si="7"/>
        <v>31882</v>
      </c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  <c r="ES57" s="2"/>
      <c r="ET57" s="2"/>
      <c r="EU57" s="2"/>
      <c r="EV57" s="2"/>
      <c r="EW57" s="2"/>
      <c r="EX57" s="2"/>
      <c r="EY57" s="2"/>
      <c r="EZ57" s="2"/>
      <c r="FA57" s="2"/>
      <c r="FB57" s="2"/>
      <c r="FC57" s="2"/>
      <c r="FD57" s="2"/>
      <c r="FE57" s="2"/>
      <c r="FF57" s="2"/>
      <c r="FG57" s="2"/>
      <c r="FH57" s="2"/>
      <c r="FI57" s="2"/>
      <c r="FJ57" s="2"/>
      <c r="FK57" s="2"/>
      <c r="FL57" s="2"/>
      <c r="FM57" s="2"/>
      <c r="FN57" s="2"/>
      <c r="FO57" s="2"/>
      <c r="FP57" s="2"/>
      <c r="FQ57" s="2"/>
      <c r="FR57" s="2"/>
      <c r="FS57" s="2"/>
      <c r="FT57" s="2"/>
      <c r="FU57" s="2"/>
      <c r="FV57" s="2"/>
      <c r="FW57" s="2"/>
      <c r="FX57" s="2"/>
      <c r="FY57" s="2"/>
      <c r="FZ57" s="2"/>
      <c r="GA57" s="2"/>
      <c r="GB57" s="2"/>
      <c r="GC57" s="2"/>
      <c r="GD57" s="2"/>
      <c r="GE57" s="2"/>
      <c r="GF57" s="2"/>
      <c r="GG57" s="2"/>
      <c r="GH57" s="2"/>
      <c r="GI57" s="2"/>
      <c r="GJ57" s="2"/>
      <c r="GK57" s="2"/>
      <c r="GL57" s="2"/>
      <c r="GM57" s="2"/>
      <c r="GN57" s="2"/>
      <c r="GO57" s="2"/>
      <c r="GP57" s="2"/>
      <c r="GQ57" s="2"/>
      <c r="GR57" s="2"/>
      <c r="GS57" s="2"/>
      <c r="GT57" s="2"/>
      <c r="GU57" s="2"/>
      <c r="GV57" s="2"/>
      <c r="GW57" s="2"/>
      <c r="GX57" s="2"/>
      <c r="GY57" s="2"/>
      <c r="GZ57" s="2"/>
      <c r="HA57" s="2"/>
      <c r="HB57" s="2"/>
      <c r="HC57" s="2"/>
      <c r="HD57" s="2"/>
      <c r="HE57" s="2"/>
      <c r="HF57" s="2"/>
      <c r="HG57" s="2"/>
      <c r="HH57" s="2"/>
      <c r="HI57" s="2"/>
      <c r="HJ57" s="2"/>
      <c r="HK57" s="2"/>
      <c r="HL57" s="2"/>
      <c r="HM57" s="2"/>
      <c r="HN57" s="2"/>
      <c r="HO57" s="2"/>
      <c r="HP57" s="2"/>
      <c r="HQ57" s="2"/>
      <c r="HR57" s="2"/>
      <c r="HS57" s="2"/>
      <c r="HT57" s="2"/>
      <c r="HU57" s="2"/>
      <c r="HV57" s="2"/>
      <c r="HW57" s="2"/>
      <c r="HX57" s="2"/>
      <c r="HY57" s="2"/>
      <c r="HZ57" s="2"/>
      <c r="IA57" s="2"/>
      <c r="IB57" s="2"/>
      <c r="IC57" s="2"/>
      <c r="ID57" s="2"/>
      <c r="IE57" s="2"/>
      <c r="IF57" s="2"/>
      <c r="IG57" s="2"/>
      <c r="IH57" s="2"/>
      <c r="II57" s="2"/>
      <c r="IJ57" s="2"/>
      <c r="IK57" s="2"/>
      <c r="IL57" s="2"/>
      <c r="IM57" s="2"/>
      <c r="IN57" s="2"/>
      <c r="IO57" s="2"/>
      <c r="IP57" s="2"/>
      <c r="IQ57" s="2"/>
      <c r="IR57" s="2"/>
    </row>
    <row r="58" spans="1:252" ht="34.950000000000003" customHeight="1" x14ac:dyDescent="0.3">
      <c r="A58" s="49">
        <v>56</v>
      </c>
      <c r="B58" s="50" t="s">
        <v>65</v>
      </c>
      <c r="C58" s="50" t="s">
        <v>126</v>
      </c>
      <c r="D58" s="51">
        <v>13032</v>
      </c>
      <c r="E58" s="52">
        <v>35205</v>
      </c>
      <c r="F58" s="52">
        <v>24619</v>
      </c>
      <c r="G58" s="52">
        <v>34680</v>
      </c>
      <c r="H58" s="82">
        <v>41520</v>
      </c>
      <c r="I58" s="90">
        <f t="shared" si="0"/>
        <v>136024</v>
      </c>
      <c r="J58" s="66">
        <v>136024</v>
      </c>
      <c r="K58" s="66">
        <v>104474</v>
      </c>
      <c r="L58" s="66">
        <v>31550</v>
      </c>
      <c r="M58" s="54"/>
      <c r="N58" s="70">
        <v>0</v>
      </c>
      <c r="O58" s="73">
        <v>49790</v>
      </c>
      <c r="P58" s="74">
        <f t="shared" si="1"/>
        <v>54684</v>
      </c>
      <c r="Q58" s="28">
        <f t="shared" si="2"/>
        <v>31550</v>
      </c>
      <c r="R58" s="85"/>
      <c r="S58" s="42">
        <f t="shared" si="3"/>
        <v>136024</v>
      </c>
      <c r="T58" s="21">
        <f t="shared" si="4"/>
        <v>136024</v>
      </c>
      <c r="U58" s="36">
        <f t="shared" si="5"/>
        <v>86234</v>
      </c>
      <c r="V58" s="2"/>
      <c r="W58" s="2"/>
      <c r="X58" s="98">
        <f t="shared" si="6"/>
        <v>136024</v>
      </c>
      <c r="Y58" s="98">
        <f t="shared" si="7"/>
        <v>54684</v>
      </c>
      <c r="Z58" s="98">
        <f t="shared" si="7"/>
        <v>31550</v>
      </c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  <c r="GR58" s="2"/>
      <c r="GS58" s="2"/>
      <c r="GT58" s="2"/>
      <c r="GU58" s="2"/>
      <c r="GV58" s="2"/>
      <c r="GW58" s="2"/>
      <c r="GX58" s="2"/>
      <c r="GY58" s="2"/>
      <c r="GZ58" s="2"/>
      <c r="HA58" s="2"/>
      <c r="HB58" s="2"/>
      <c r="HC58" s="2"/>
      <c r="HD58" s="2"/>
      <c r="HE58" s="2"/>
      <c r="HF58" s="2"/>
      <c r="HG58" s="2"/>
      <c r="HH58" s="2"/>
      <c r="HI58" s="2"/>
      <c r="HJ58" s="2"/>
      <c r="HK58" s="2"/>
      <c r="HL58" s="2"/>
      <c r="HM58" s="2"/>
      <c r="HN58" s="2"/>
      <c r="HO58" s="2"/>
      <c r="HP58" s="2"/>
      <c r="HQ58" s="2"/>
      <c r="HR58" s="2"/>
      <c r="HS58" s="2"/>
      <c r="HT58" s="2"/>
      <c r="HU58" s="2"/>
      <c r="HV58" s="2"/>
      <c r="HW58" s="2"/>
      <c r="HX58" s="2"/>
      <c r="HY58" s="2"/>
      <c r="HZ58" s="2"/>
      <c r="IA58" s="2"/>
      <c r="IB58" s="2"/>
      <c r="IC58" s="2"/>
      <c r="ID58" s="2"/>
      <c r="IE58" s="2"/>
      <c r="IF58" s="2"/>
      <c r="IG58" s="2"/>
      <c r="IH58" s="2"/>
      <c r="II58" s="2"/>
      <c r="IJ58" s="2"/>
      <c r="IK58" s="2"/>
      <c r="IL58" s="2"/>
      <c r="IM58" s="2"/>
      <c r="IN58" s="2"/>
      <c r="IO58" s="2"/>
      <c r="IP58" s="2"/>
      <c r="IQ58" s="2"/>
      <c r="IR58" s="2"/>
    </row>
    <row r="59" spans="1:252" ht="34.950000000000003" customHeight="1" x14ac:dyDescent="0.3">
      <c r="A59" s="49">
        <v>57</v>
      </c>
      <c r="B59" s="50" t="s">
        <v>66</v>
      </c>
      <c r="C59" s="50" t="s">
        <v>126</v>
      </c>
      <c r="D59" s="51">
        <v>13033</v>
      </c>
      <c r="E59" s="52">
        <v>29000</v>
      </c>
      <c r="F59" s="52">
        <v>25000</v>
      </c>
      <c r="G59" s="52">
        <v>20400</v>
      </c>
      <c r="H59" s="82">
        <v>17280</v>
      </c>
      <c r="I59" s="90">
        <f t="shared" si="0"/>
        <v>91680</v>
      </c>
      <c r="J59" s="66">
        <v>91680</v>
      </c>
      <c r="K59" s="66">
        <v>66312</v>
      </c>
      <c r="L59" s="66">
        <v>25368</v>
      </c>
      <c r="M59" s="54"/>
      <c r="N59" s="70">
        <v>0</v>
      </c>
      <c r="O59" s="73">
        <v>35196</v>
      </c>
      <c r="P59" s="74">
        <f t="shared" si="1"/>
        <v>31116</v>
      </c>
      <c r="Q59" s="28">
        <f t="shared" si="2"/>
        <v>25368</v>
      </c>
      <c r="R59" s="85"/>
      <c r="S59" s="42">
        <f t="shared" si="3"/>
        <v>91680</v>
      </c>
      <c r="T59" s="21">
        <f t="shared" si="4"/>
        <v>91680</v>
      </c>
      <c r="U59" s="36">
        <f t="shared" si="5"/>
        <v>56484</v>
      </c>
      <c r="V59" s="2"/>
      <c r="W59" s="2"/>
      <c r="X59" s="98">
        <f t="shared" si="6"/>
        <v>91680</v>
      </c>
      <c r="Y59" s="98">
        <f t="shared" si="7"/>
        <v>31116</v>
      </c>
      <c r="Z59" s="98">
        <f t="shared" si="7"/>
        <v>25368</v>
      </c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J59" s="2"/>
      <c r="DK59" s="2"/>
      <c r="DL59" s="2"/>
      <c r="DM59" s="2"/>
      <c r="DN59" s="2"/>
      <c r="DO59" s="2"/>
      <c r="DP59" s="2"/>
      <c r="DQ59" s="2"/>
      <c r="DR59" s="2"/>
      <c r="DS59" s="2"/>
      <c r="DT59" s="2"/>
      <c r="DU59" s="2"/>
      <c r="DV59" s="2"/>
      <c r="DW59" s="2"/>
      <c r="DX59" s="2"/>
      <c r="DY59" s="2"/>
      <c r="DZ59" s="2"/>
      <c r="EA59" s="2"/>
      <c r="EB59" s="2"/>
      <c r="EC59" s="2"/>
      <c r="ED59" s="2"/>
      <c r="EE59" s="2"/>
      <c r="EF59" s="2"/>
      <c r="EG59" s="2"/>
      <c r="EH59" s="2"/>
      <c r="EI59" s="2"/>
      <c r="EJ59" s="2"/>
      <c r="EK59" s="2"/>
      <c r="EL59" s="2"/>
      <c r="EM59" s="2"/>
      <c r="EN59" s="2"/>
      <c r="EO59" s="2"/>
      <c r="EP59" s="2"/>
      <c r="EQ59" s="2"/>
      <c r="ER59" s="2"/>
      <c r="ES59" s="2"/>
      <c r="ET59" s="2"/>
      <c r="EU59" s="2"/>
      <c r="EV59" s="2"/>
      <c r="EW59" s="2"/>
      <c r="EX59" s="2"/>
      <c r="EY59" s="2"/>
      <c r="EZ59" s="2"/>
      <c r="FA59" s="2"/>
      <c r="FB59" s="2"/>
      <c r="FC59" s="2"/>
      <c r="FD59" s="2"/>
      <c r="FE59" s="2"/>
      <c r="FF59" s="2"/>
      <c r="FG59" s="2"/>
      <c r="FH59" s="2"/>
      <c r="FI59" s="2"/>
      <c r="FJ59" s="2"/>
      <c r="FK59" s="2"/>
      <c r="FL59" s="2"/>
      <c r="FM59" s="2"/>
      <c r="FN59" s="2"/>
      <c r="FO59" s="2"/>
      <c r="FP59" s="2"/>
      <c r="FQ59" s="2"/>
      <c r="FR59" s="2"/>
      <c r="FS59" s="2"/>
      <c r="FT59" s="2"/>
      <c r="FU59" s="2"/>
      <c r="FV59" s="2"/>
      <c r="FW59" s="2"/>
      <c r="FX59" s="2"/>
      <c r="FY59" s="2"/>
      <c r="FZ59" s="2"/>
      <c r="GA59" s="2"/>
      <c r="GB59" s="2"/>
      <c r="GC59" s="2"/>
      <c r="GD59" s="2"/>
      <c r="GE59" s="2"/>
      <c r="GF59" s="2"/>
      <c r="GG59" s="2"/>
      <c r="GH59" s="2"/>
      <c r="GI59" s="2"/>
      <c r="GJ59" s="2"/>
      <c r="GK59" s="2"/>
      <c r="GL59" s="2"/>
      <c r="GM59" s="2"/>
      <c r="GN59" s="2"/>
      <c r="GO59" s="2"/>
      <c r="GP59" s="2"/>
      <c r="GQ59" s="2"/>
      <c r="GR59" s="2"/>
      <c r="GS59" s="2"/>
      <c r="GT59" s="2"/>
      <c r="GU59" s="2"/>
      <c r="GV59" s="2"/>
      <c r="GW59" s="2"/>
      <c r="GX59" s="2"/>
      <c r="GY59" s="2"/>
      <c r="GZ59" s="2"/>
      <c r="HA59" s="2"/>
      <c r="HB59" s="2"/>
      <c r="HC59" s="2"/>
      <c r="HD59" s="2"/>
      <c r="HE59" s="2"/>
      <c r="HF59" s="2"/>
      <c r="HG59" s="2"/>
      <c r="HH59" s="2"/>
      <c r="HI59" s="2"/>
      <c r="HJ59" s="2"/>
      <c r="HK59" s="2"/>
      <c r="HL59" s="2"/>
      <c r="HM59" s="2"/>
      <c r="HN59" s="2"/>
      <c r="HO59" s="2"/>
      <c r="HP59" s="2"/>
      <c r="HQ59" s="2"/>
      <c r="HR59" s="2"/>
      <c r="HS59" s="2"/>
      <c r="HT59" s="2"/>
      <c r="HU59" s="2"/>
      <c r="HV59" s="2"/>
      <c r="HW59" s="2"/>
      <c r="HX59" s="2"/>
      <c r="HY59" s="2"/>
      <c r="HZ59" s="2"/>
      <c r="IA59" s="2"/>
      <c r="IB59" s="2"/>
      <c r="IC59" s="2"/>
      <c r="ID59" s="2"/>
      <c r="IE59" s="2"/>
      <c r="IF59" s="2"/>
      <c r="IG59" s="2"/>
      <c r="IH59" s="2"/>
      <c r="II59" s="2"/>
      <c r="IJ59" s="2"/>
      <c r="IK59" s="2"/>
      <c r="IL59" s="2"/>
      <c r="IM59" s="2"/>
      <c r="IN59" s="2"/>
      <c r="IO59" s="2"/>
      <c r="IP59" s="2"/>
      <c r="IQ59" s="2"/>
      <c r="IR59" s="2"/>
    </row>
    <row r="60" spans="1:252" ht="34.950000000000003" customHeight="1" x14ac:dyDescent="0.3">
      <c r="A60" s="49">
        <v>58</v>
      </c>
      <c r="B60" s="50" t="s">
        <v>67</v>
      </c>
      <c r="C60" s="50" t="s">
        <v>127</v>
      </c>
      <c r="D60" s="51">
        <v>13108</v>
      </c>
      <c r="E60" s="52">
        <v>155400</v>
      </c>
      <c r="F60" s="52">
        <v>149475</v>
      </c>
      <c r="G60" s="52">
        <v>17040</v>
      </c>
      <c r="H60" s="82">
        <v>16320</v>
      </c>
      <c r="I60" s="90">
        <f t="shared" si="0"/>
        <v>338235</v>
      </c>
      <c r="J60" s="66">
        <v>338235</v>
      </c>
      <c r="K60" s="66">
        <v>212949</v>
      </c>
      <c r="L60" s="66">
        <v>125286</v>
      </c>
      <c r="M60" s="54"/>
      <c r="N60" s="70">
        <v>0</v>
      </c>
      <c r="O60" s="73">
        <v>122857</v>
      </c>
      <c r="P60" s="74">
        <f t="shared" si="1"/>
        <v>90092</v>
      </c>
      <c r="Q60" s="28">
        <f t="shared" si="2"/>
        <v>125286</v>
      </c>
      <c r="R60" s="85"/>
      <c r="S60" s="42">
        <f t="shared" si="3"/>
        <v>338235</v>
      </c>
      <c r="T60" s="21">
        <f t="shared" si="4"/>
        <v>338235</v>
      </c>
      <c r="U60" s="36">
        <f t="shared" si="5"/>
        <v>215378</v>
      </c>
      <c r="V60" s="2"/>
      <c r="W60" s="2"/>
      <c r="X60" s="98">
        <f t="shared" si="6"/>
        <v>338235</v>
      </c>
      <c r="Y60" s="98">
        <f t="shared" si="7"/>
        <v>90092</v>
      </c>
      <c r="Z60" s="98">
        <f t="shared" si="7"/>
        <v>125286</v>
      </c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I60" s="2"/>
      <c r="DJ60" s="2"/>
      <c r="DK60" s="2"/>
      <c r="DL60" s="2"/>
      <c r="DM60" s="2"/>
      <c r="DN60" s="2"/>
      <c r="DO60" s="2"/>
      <c r="DP60" s="2"/>
      <c r="DQ60" s="2"/>
      <c r="DR60" s="2"/>
      <c r="DS60" s="2"/>
      <c r="DT60" s="2"/>
      <c r="DU60" s="2"/>
      <c r="DV60" s="2"/>
      <c r="DW60" s="2"/>
      <c r="DX60" s="2"/>
      <c r="DY60" s="2"/>
      <c r="DZ60" s="2"/>
      <c r="EA60" s="2"/>
      <c r="EB60" s="2"/>
      <c r="EC60" s="2"/>
      <c r="ED60" s="2"/>
      <c r="EE60" s="2"/>
      <c r="EF60" s="2"/>
      <c r="EG60" s="2"/>
      <c r="EH60" s="2"/>
      <c r="EI60" s="2"/>
      <c r="EJ60" s="2"/>
      <c r="EK60" s="2"/>
      <c r="EL60" s="2"/>
      <c r="EM60" s="2"/>
      <c r="EN60" s="2"/>
      <c r="EO60" s="2"/>
      <c r="EP60" s="2"/>
      <c r="EQ60" s="2"/>
      <c r="ER60" s="2"/>
      <c r="ES60" s="2"/>
      <c r="ET60" s="2"/>
      <c r="EU60" s="2"/>
      <c r="EV60" s="2"/>
      <c r="EW60" s="2"/>
      <c r="EX60" s="2"/>
      <c r="EY60" s="2"/>
      <c r="EZ60" s="2"/>
      <c r="FA60" s="2"/>
      <c r="FB60" s="2"/>
      <c r="FC60" s="2"/>
      <c r="FD60" s="2"/>
      <c r="FE60" s="2"/>
      <c r="FF60" s="2"/>
      <c r="FG60" s="2"/>
      <c r="FH60" s="2"/>
      <c r="FI60" s="2"/>
      <c r="FJ60" s="2"/>
      <c r="FK60" s="2"/>
      <c r="FL60" s="2"/>
      <c r="FM60" s="2"/>
      <c r="FN60" s="2"/>
      <c r="FO60" s="2"/>
      <c r="FP60" s="2"/>
      <c r="FQ60" s="2"/>
      <c r="FR60" s="2"/>
      <c r="FS60" s="2"/>
      <c r="FT60" s="2"/>
      <c r="FU60" s="2"/>
      <c r="FV60" s="2"/>
      <c r="FW60" s="2"/>
      <c r="FX60" s="2"/>
      <c r="FY60" s="2"/>
      <c r="FZ60" s="2"/>
      <c r="GA60" s="2"/>
      <c r="GB60" s="2"/>
      <c r="GC60" s="2"/>
      <c r="GD60" s="2"/>
      <c r="GE60" s="2"/>
      <c r="GF60" s="2"/>
      <c r="GG60" s="2"/>
      <c r="GH60" s="2"/>
      <c r="GI60" s="2"/>
      <c r="GJ60" s="2"/>
      <c r="GK60" s="2"/>
      <c r="GL60" s="2"/>
      <c r="GM60" s="2"/>
      <c r="GN60" s="2"/>
      <c r="GO60" s="2"/>
      <c r="GP60" s="2"/>
      <c r="GQ60" s="2"/>
      <c r="GR60" s="2"/>
      <c r="GS60" s="2"/>
      <c r="GT60" s="2"/>
      <c r="GU60" s="2"/>
      <c r="GV60" s="2"/>
      <c r="GW60" s="2"/>
      <c r="GX60" s="2"/>
      <c r="GY60" s="2"/>
      <c r="GZ60" s="2"/>
      <c r="HA60" s="2"/>
      <c r="HB60" s="2"/>
      <c r="HC60" s="2"/>
      <c r="HD60" s="2"/>
      <c r="HE60" s="2"/>
      <c r="HF60" s="2"/>
      <c r="HG60" s="2"/>
      <c r="HH60" s="2"/>
      <c r="HI60" s="2"/>
      <c r="HJ60" s="2"/>
      <c r="HK60" s="2"/>
      <c r="HL60" s="2"/>
      <c r="HM60" s="2"/>
      <c r="HN60" s="2"/>
      <c r="HO60" s="2"/>
      <c r="HP60" s="2"/>
      <c r="HQ60" s="2"/>
      <c r="HR60" s="2"/>
      <c r="HS60" s="2"/>
      <c r="HT60" s="2"/>
      <c r="HU60" s="2"/>
      <c r="HV60" s="2"/>
      <c r="HW60" s="2"/>
      <c r="HX60" s="2"/>
      <c r="HY60" s="2"/>
      <c r="HZ60" s="2"/>
      <c r="IA60" s="2"/>
      <c r="IB60" s="2"/>
      <c r="IC60" s="2"/>
      <c r="ID60" s="2"/>
      <c r="IE60" s="2"/>
      <c r="IF60" s="2"/>
      <c r="IG60" s="2"/>
      <c r="IH60" s="2"/>
      <c r="II60" s="2"/>
      <c r="IJ60" s="2"/>
      <c r="IK60" s="2"/>
      <c r="IL60" s="2"/>
      <c r="IM60" s="2"/>
      <c r="IN60" s="2"/>
      <c r="IO60" s="2"/>
      <c r="IP60" s="2"/>
      <c r="IQ60" s="2"/>
      <c r="IR60" s="2"/>
    </row>
    <row r="61" spans="1:252" ht="34.950000000000003" customHeight="1" x14ac:dyDescent="0.3">
      <c r="A61" s="49">
        <v>59</v>
      </c>
      <c r="B61" s="50" t="s">
        <v>68</v>
      </c>
      <c r="C61" s="50" t="s">
        <v>127</v>
      </c>
      <c r="D61" s="51">
        <v>13109</v>
      </c>
      <c r="E61" s="52">
        <v>81036</v>
      </c>
      <c r="F61" s="52">
        <v>75492</v>
      </c>
      <c r="G61" s="52">
        <v>14040</v>
      </c>
      <c r="H61" s="82">
        <v>13140</v>
      </c>
      <c r="I61" s="90">
        <f t="shared" si="0"/>
        <v>183708</v>
      </c>
      <c r="J61" s="66">
        <v>183708</v>
      </c>
      <c r="K61" s="66">
        <v>118378</v>
      </c>
      <c r="L61" s="66">
        <v>65330</v>
      </c>
      <c r="M61" s="54"/>
      <c r="N61" s="70">
        <v>0</v>
      </c>
      <c r="O61" s="73">
        <v>67738</v>
      </c>
      <c r="P61" s="74">
        <f t="shared" si="1"/>
        <v>50640</v>
      </c>
      <c r="Q61" s="28">
        <f t="shared" si="2"/>
        <v>65330</v>
      </c>
      <c r="R61" s="85"/>
      <c r="S61" s="42">
        <f t="shared" si="3"/>
        <v>183708</v>
      </c>
      <c r="T61" s="21">
        <f t="shared" si="4"/>
        <v>183708</v>
      </c>
      <c r="U61" s="36">
        <f t="shared" si="5"/>
        <v>115970</v>
      </c>
      <c r="V61" s="2"/>
      <c r="W61" s="2"/>
      <c r="X61" s="98">
        <f t="shared" si="6"/>
        <v>183708</v>
      </c>
      <c r="Y61" s="98">
        <f t="shared" si="7"/>
        <v>50640</v>
      </c>
      <c r="Z61" s="98">
        <f t="shared" si="7"/>
        <v>65330</v>
      </c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2"/>
      <c r="DH61" s="2"/>
      <c r="DI61" s="2"/>
      <c r="DJ61" s="2"/>
      <c r="DK61" s="2"/>
      <c r="DL61" s="2"/>
      <c r="DM61" s="2"/>
      <c r="DN61" s="2"/>
      <c r="DO61" s="2"/>
      <c r="DP61" s="2"/>
      <c r="DQ61" s="2"/>
      <c r="DR61" s="2"/>
      <c r="DS61" s="2"/>
      <c r="DT61" s="2"/>
      <c r="DU61" s="2"/>
      <c r="DV61" s="2"/>
      <c r="DW61" s="2"/>
      <c r="DX61" s="2"/>
      <c r="DY61" s="2"/>
      <c r="DZ61" s="2"/>
      <c r="EA61" s="2"/>
      <c r="EB61" s="2"/>
      <c r="EC61" s="2"/>
      <c r="ED61" s="2"/>
      <c r="EE61" s="2"/>
      <c r="EF61" s="2"/>
      <c r="EG61" s="2"/>
      <c r="EH61" s="2"/>
      <c r="EI61" s="2"/>
      <c r="EJ61" s="2"/>
      <c r="EK61" s="2"/>
      <c r="EL61" s="2"/>
      <c r="EM61" s="2"/>
      <c r="EN61" s="2"/>
      <c r="EO61" s="2"/>
      <c r="EP61" s="2"/>
      <c r="EQ61" s="2"/>
      <c r="ER61" s="2"/>
      <c r="ES61" s="2"/>
      <c r="ET61" s="2"/>
      <c r="EU61" s="2"/>
      <c r="EV61" s="2"/>
      <c r="EW61" s="2"/>
      <c r="EX61" s="2"/>
      <c r="EY61" s="2"/>
      <c r="EZ61" s="2"/>
      <c r="FA61" s="2"/>
      <c r="FB61" s="2"/>
      <c r="FC61" s="2"/>
      <c r="FD61" s="2"/>
      <c r="FE61" s="2"/>
      <c r="FF61" s="2"/>
      <c r="FG61" s="2"/>
      <c r="FH61" s="2"/>
      <c r="FI61" s="2"/>
      <c r="FJ61" s="2"/>
      <c r="FK61" s="2"/>
      <c r="FL61" s="2"/>
      <c r="FM61" s="2"/>
      <c r="FN61" s="2"/>
      <c r="FO61" s="2"/>
      <c r="FP61" s="2"/>
      <c r="FQ61" s="2"/>
      <c r="FR61" s="2"/>
      <c r="FS61" s="2"/>
      <c r="FT61" s="2"/>
      <c r="FU61" s="2"/>
      <c r="FV61" s="2"/>
      <c r="FW61" s="2"/>
      <c r="FX61" s="2"/>
      <c r="FY61" s="2"/>
      <c r="FZ61" s="2"/>
      <c r="GA61" s="2"/>
      <c r="GB61" s="2"/>
      <c r="GC61" s="2"/>
      <c r="GD61" s="2"/>
      <c r="GE61" s="2"/>
      <c r="GF61" s="2"/>
      <c r="GG61" s="2"/>
      <c r="GH61" s="2"/>
      <c r="GI61" s="2"/>
      <c r="GJ61" s="2"/>
      <c r="GK61" s="2"/>
      <c r="GL61" s="2"/>
      <c r="GM61" s="2"/>
      <c r="GN61" s="2"/>
      <c r="GO61" s="2"/>
      <c r="GP61" s="2"/>
      <c r="GQ61" s="2"/>
      <c r="GR61" s="2"/>
      <c r="GS61" s="2"/>
      <c r="GT61" s="2"/>
      <c r="GU61" s="2"/>
      <c r="GV61" s="2"/>
      <c r="GW61" s="2"/>
      <c r="GX61" s="2"/>
      <c r="GY61" s="2"/>
      <c r="GZ61" s="2"/>
      <c r="HA61" s="2"/>
      <c r="HB61" s="2"/>
      <c r="HC61" s="2"/>
      <c r="HD61" s="2"/>
      <c r="HE61" s="2"/>
      <c r="HF61" s="2"/>
      <c r="HG61" s="2"/>
      <c r="HH61" s="2"/>
      <c r="HI61" s="2"/>
      <c r="HJ61" s="2"/>
      <c r="HK61" s="2"/>
      <c r="HL61" s="2"/>
      <c r="HM61" s="2"/>
      <c r="HN61" s="2"/>
      <c r="HO61" s="2"/>
      <c r="HP61" s="2"/>
      <c r="HQ61" s="2"/>
      <c r="HR61" s="2"/>
      <c r="HS61" s="2"/>
      <c r="HT61" s="2"/>
      <c r="HU61" s="2"/>
      <c r="HV61" s="2"/>
      <c r="HW61" s="2"/>
      <c r="HX61" s="2"/>
      <c r="HY61" s="2"/>
      <c r="HZ61" s="2"/>
      <c r="IA61" s="2"/>
      <c r="IB61" s="2"/>
      <c r="IC61" s="2"/>
      <c r="ID61" s="2"/>
      <c r="IE61" s="2"/>
      <c r="IF61" s="2"/>
      <c r="IG61" s="2"/>
      <c r="IH61" s="2"/>
      <c r="II61" s="2"/>
      <c r="IJ61" s="2"/>
      <c r="IK61" s="2"/>
      <c r="IL61" s="2"/>
      <c r="IM61" s="2"/>
      <c r="IN61" s="2"/>
      <c r="IO61" s="2"/>
      <c r="IP61" s="2"/>
      <c r="IQ61" s="2"/>
      <c r="IR61" s="2"/>
    </row>
    <row r="62" spans="1:252" ht="34.950000000000003" customHeight="1" x14ac:dyDescent="0.3">
      <c r="A62" s="49">
        <v>60</v>
      </c>
      <c r="B62" s="50" t="s">
        <v>69</v>
      </c>
      <c r="C62" s="50" t="s">
        <v>127</v>
      </c>
      <c r="D62" s="51">
        <v>13110</v>
      </c>
      <c r="E62" s="52">
        <v>107466</v>
      </c>
      <c r="F62" s="52">
        <v>129425</v>
      </c>
      <c r="G62" s="52">
        <v>0</v>
      </c>
      <c r="H62" s="82">
        <v>0</v>
      </c>
      <c r="I62" s="90">
        <f t="shared" si="0"/>
        <v>236891</v>
      </c>
      <c r="J62" s="66">
        <v>236891</v>
      </c>
      <c r="K62" s="66">
        <v>142134</v>
      </c>
      <c r="L62" s="66">
        <v>94757</v>
      </c>
      <c r="M62" s="54"/>
      <c r="N62" s="70">
        <v>0</v>
      </c>
      <c r="O62" s="73">
        <v>76565</v>
      </c>
      <c r="P62" s="74">
        <f t="shared" si="1"/>
        <v>65569</v>
      </c>
      <c r="Q62" s="28">
        <f t="shared" si="2"/>
        <v>94757</v>
      </c>
      <c r="R62" s="85"/>
      <c r="S62" s="42">
        <f t="shared" si="3"/>
        <v>236891</v>
      </c>
      <c r="T62" s="21">
        <f t="shared" si="4"/>
        <v>236891</v>
      </c>
      <c r="U62" s="36">
        <f t="shared" si="5"/>
        <v>160326</v>
      </c>
      <c r="V62" s="2"/>
      <c r="W62" s="2"/>
      <c r="X62" s="98">
        <f t="shared" si="6"/>
        <v>236891</v>
      </c>
      <c r="Y62" s="98">
        <f t="shared" si="7"/>
        <v>65569</v>
      </c>
      <c r="Z62" s="98">
        <f t="shared" si="7"/>
        <v>94757</v>
      </c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  <c r="HE62" s="2"/>
      <c r="HF62" s="2"/>
      <c r="HG62" s="2"/>
      <c r="HH62" s="2"/>
      <c r="HI62" s="2"/>
      <c r="HJ62" s="2"/>
      <c r="HK62" s="2"/>
      <c r="HL62" s="2"/>
      <c r="HM62" s="2"/>
      <c r="HN62" s="2"/>
      <c r="HO62" s="2"/>
      <c r="HP62" s="2"/>
      <c r="HQ62" s="2"/>
      <c r="HR62" s="2"/>
      <c r="HS62" s="2"/>
      <c r="HT62" s="2"/>
      <c r="HU62" s="2"/>
      <c r="HV62" s="2"/>
      <c r="HW62" s="2"/>
      <c r="HX62" s="2"/>
      <c r="HY62" s="2"/>
      <c r="HZ62" s="2"/>
      <c r="IA62" s="2"/>
      <c r="IB62" s="2"/>
      <c r="IC62" s="2"/>
      <c r="ID62" s="2"/>
      <c r="IE62" s="2"/>
      <c r="IF62" s="2"/>
      <c r="IG62" s="2"/>
      <c r="IH62" s="2"/>
      <c r="II62" s="2"/>
      <c r="IJ62" s="2"/>
      <c r="IK62" s="2"/>
      <c r="IL62" s="2"/>
      <c r="IM62" s="2"/>
      <c r="IN62" s="2"/>
      <c r="IO62" s="2"/>
      <c r="IP62" s="2"/>
      <c r="IQ62" s="2"/>
      <c r="IR62" s="2"/>
    </row>
    <row r="63" spans="1:252" ht="34.950000000000003" customHeight="1" x14ac:dyDescent="0.3">
      <c r="A63" s="49">
        <v>61</v>
      </c>
      <c r="B63" s="50" t="s">
        <v>70</v>
      </c>
      <c r="C63" s="50" t="s">
        <v>127</v>
      </c>
      <c r="D63" s="51">
        <v>13111</v>
      </c>
      <c r="E63" s="52">
        <v>57500</v>
      </c>
      <c r="F63" s="52">
        <v>55000</v>
      </c>
      <c r="G63" s="52">
        <v>17760</v>
      </c>
      <c r="H63" s="82">
        <v>17520</v>
      </c>
      <c r="I63" s="90">
        <f t="shared" si="0"/>
        <v>147780</v>
      </c>
      <c r="J63" s="66">
        <v>147780</v>
      </c>
      <c r="K63" s="66">
        <v>99252</v>
      </c>
      <c r="L63" s="66">
        <v>48528</v>
      </c>
      <c r="M63" s="54"/>
      <c r="N63" s="70">
        <v>0</v>
      </c>
      <c r="O63" s="73">
        <v>53620</v>
      </c>
      <c r="P63" s="74">
        <f t="shared" si="1"/>
        <v>45632</v>
      </c>
      <c r="Q63" s="28">
        <f t="shared" si="2"/>
        <v>48528</v>
      </c>
      <c r="R63" s="85"/>
      <c r="S63" s="42">
        <f t="shared" si="3"/>
        <v>147780</v>
      </c>
      <c r="T63" s="21">
        <f t="shared" si="4"/>
        <v>147780</v>
      </c>
      <c r="U63" s="36">
        <f t="shared" si="5"/>
        <v>94160</v>
      </c>
      <c r="V63" s="2"/>
      <c r="W63" s="2"/>
      <c r="X63" s="98">
        <f t="shared" si="6"/>
        <v>147780</v>
      </c>
      <c r="Y63" s="98">
        <f t="shared" si="7"/>
        <v>45632</v>
      </c>
      <c r="Z63" s="98">
        <f t="shared" si="7"/>
        <v>48528</v>
      </c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J63" s="2"/>
      <c r="DK63" s="2"/>
      <c r="DL63" s="2"/>
      <c r="DM63" s="2"/>
      <c r="DN63" s="2"/>
      <c r="DO63" s="2"/>
      <c r="DP63" s="2"/>
      <c r="DQ63" s="2"/>
      <c r="DR63" s="2"/>
      <c r="DS63" s="2"/>
      <c r="DT63" s="2"/>
      <c r="DU63" s="2"/>
      <c r="DV63" s="2"/>
      <c r="DW63" s="2"/>
      <c r="DX63" s="2"/>
      <c r="DY63" s="2"/>
      <c r="DZ63" s="2"/>
      <c r="EA63" s="2"/>
      <c r="EB63" s="2"/>
      <c r="EC63" s="2"/>
      <c r="ED63" s="2"/>
      <c r="EE63" s="2"/>
      <c r="EF63" s="2"/>
      <c r="EG63" s="2"/>
      <c r="EH63" s="2"/>
      <c r="EI63" s="2"/>
      <c r="EJ63" s="2"/>
      <c r="EK63" s="2"/>
      <c r="EL63" s="2"/>
      <c r="EM63" s="2"/>
      <c r="EN63" s="2"/>
      <c r="EO63" s="2"/>
      <c r="EP63" s="2"/>
      <c r="EQ63" s="2"/>
      <c r="ER63" s="2"/>
      <c r="ES63" s="2"/>
      <c r="ET63" s="2"/>
      <c r="EU63" s="2"/>
      <c r="EV63" s="2"/>
      <c r="EW63" s="2"/>
      <c r="EX63" s="2"/>
      <c r="EY63" s="2"/>
      <c r="EZ63" s="2"/>
      <c r="FA63" s="2"/>
      <c r="FB63" s="2"/>
      <c r="FC63" s="2"/>
      <c r="FD63" s="2"/>
      <c r="FE63" s="2"/>
      <c r="FF63" s="2"/>
      <c r="FG63" s="2"/>
      <c r="FH63" s="2"/>
      <c r="FI63" s="2"/>
      <c r="FJ63" s="2"/>
      <c r="FK63" s="2"/>
      <c r="FL63" s="2"/>
      <c r="FM63" s="2"/>
      <c r="FN63" s="2"/>
      <c r="FO63" s="2"/>
      <c r="FP63" s="2"/>
      <c r="FQ63" s="2"/>
      <c r="FR63" s="2"/>
      <c r="FS63" s="2"/>
      <c r="FT63" s="2"/>
      <c r="FU63" s="2"/>
      <c r="FV63" s="2"/>
      <c r="FW63" s="2"/>
      <c r="FX63" s="2"/>
      <c r="FY63" s="2"/>
      <c r="FZ63" s="2"/>
      <c r="GA63" s="2"/>
      <c r="GB63" s="2"/>
      <c r="GC63" s="2"/>
      <c r="GD63" s="2"/>
      <c r="GE63" s="2"/>
      <c r="GF63" s="2"/>
      <c r="GG63" s="2"/>
      <c r="GH63" s="2"/>
      <c r="GI63" s="2"/>
      <c r="GJ63" s="2"/>
      <c r="GK63" s="2"/>
      <c r="GL63" s="2"/>
      <c r="GM63" s="2"/>
      <c r="GN63" s="2"/>
      <c r="GO63" s="2"/>
      <c r="GP63" s="2"/>
      <c r="GQ63" s="2"/>
      <c r="GR63" s="2"/>
      <c r="GS63" s="2"/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  <c r="HE63" s="2"/>
      <c r="HF63" s="2"/>
      <c r="HG63" s="2"/>
      <c r="HH63" s="2"/>
      <c r="HI63" s="2"/>
      <c r="HJ63" s="2"/>
      <c r="HK63" s="2"/>
      <c r="HL63" s="2"/>
      <c r="HM63" s="2"/>
      <c r="HN63" s="2"/>
      <c r="HO63" s="2"/>
      <c r="HP63" s="2"/>
      <c r="HQ63" s="2"/>
      <c r="HR63" s="2"/>
      <c r="HS63" s="2"/>
      <c r="HT63" s="2"/>
      <c r="HU63" s="2"/>
      <c r="HV63" s="2"/>
      <c r="HW63" s="2"/>
      <c r="HX63" s="2"/>
      <c r="HY63" s="2"/>
      <c r="HZ63" s="2"/>
      <c r="IA63" s="2"/>
      <c r="IB63" s="2"/>
      <c r="IC63" s="2"/>
      <c r="ID63" s="2"/>
      <c r="IE63" s="2"/>
      <c r="IF63" s="2"/>
      <c r="IG63" s="2"/>
      <c r="IH63" s="2"/>
      <c r="II63" s="2"/>
      <c r="IJ63" s="2"/>
      <c r="IK63" s="2"/>
      <c r="IL63" s="2"/>
      <c r="IM63" s="2"/>
      <c r="IN63" s="2"/>
      <c r="IO63" s="2"/>
      <c r="IP63" s="2"/>
      <c r="IQ63" s="2"/>
      <c r="IR63" s="2"/>
    </row>
    <row r="64" spans="1:252" ht="34.950000000000003" customHeight="1" x14ac:dyDescent="0.3">
      <c r="A64" s="49">
        <v>62</v>
      </c>
      <c r="B64" s="50" t="s">
        <v>71</v>
      </c>
      <c r="C64" s="50" t="s">
        <v>127</v>
      </c>
      <c r="D64" s="51">
        <v>13112</v>
      </c>
      <c r="E64" s="52">
        <v>166070</v>
      </c>
      <c r="F64" s="52">
        <v>204535</v>
      </c>
      <c r="G64" s="52">
        <v>22440</v>
      </c>
      <c r="H64" s="82">
        <v>26280</v>
      </c>
      <c r="I64" s="90">
        <f t="shared" si="0"/>
        <v>419325</v>
      </c>
      <c r="J64" s="66">
        <v>419325</v>
      </c>
      <c r="K64" s="66">
        <v>266211</v>
      </c>
      <c r="L64" s="66">
        <v>153114</v>
      </c>
      <c r="M64" s="54"/>
      <c r="N64" s="70">
        <v>0</v>
      </c>
      <c r="O64" s="73">
        <v>134306</v>
      </c>
      <c r="P64" s="74">
        <f t="shared" si="1"/>
        <v>131905</v>
      </c>
      <c r="Q64" s="28">
        <f t="shared" si="2"/>
        <v>153114</v>
      </c>
      <c r="R64" s="85"/>
      <c r="S64" s="42">
        <f t="shared" si="3"/>
        <v>419325</v>
      </c>
      <c r="T64" s="21">
        <f t="shared" si="4"/>
        <v>419325</v>
      </c>
      <c r="U64" s="36">
        <f t="shared" si="5"/>
        <v>285019</v>
      </c>
      <c r="V64" s="2"/>
      <c r="W64" s="2"/>
      <c r="X64" s="98">
        <f t="shared" si="6"/>
        <v>419325</v>
      </c>
      <c r="Y64" s="98">
        <f t="shared" si="7"/>
        <v>131905</v>
      </c>
      <c r="Z64" s="98">
        <f t="shared" si="7"/>
        <v>153114</v>
      </c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  <c r="FD64" s="2"/>
      <c r="FE64" s="2"/>
      <c r="FF64" s="2"/>
      <c r="FG64" s="2"/>
      <c r="FH64" s="2"/>
      <c r="FI64" s="2"/>
      <c r="FJ64" s="2"/>
      <c r="FK64" s="2"/>
      <c r="FL64" s="2"/>
      <c r="FM64" s="2"/>
      <c r="FN64" s="2"/>
      <c r="FO64" s="2"/>
      <c r="FP64" s="2"/>
      <c r="FQ64" s="2"/>
      <c r="FR64" s="2"/>
      <c r="FS64" s="2"/>
      <c r="FT64" s="2"/>
      <c r="FU64" s="2"/>
      <c r="FV64" s="2"/>
      <c r="FW64" s="2"/>
      <c r="FX64" s="2"/>
      <c r="FY64" s="2"/>
      <c r="FZ64" s="2"/>
      <c r="GA64" s="2"/>
      <c r="GB64" s="2"/>
      <c r="GC64" s="2"/>
      <c r="GD64" s="2"/>
      <c r="GE64" s="2"/>
      <c r="GF64" s="2"/>
      <c r="GG64" s="2"/>
      <c r="GH64" s="2"/>
      <c r="GI64" s="2"/>
      <c r="GJ64" s="2"/>
      <c r="GK64" s="2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2"/>
      <c r="IF64" s="2"/>
      <c r="IG64" s="2"/>
      <c r="IH64" s="2"/>
      <c r="II64" s="2"/>
      <c r="IJ64" s="2"/>
      <c r="IK64" s="2"/>
      <c r="IL64" s="2"/>
      <c r="IM64" s="2"/>
      <c r="IN64" s="2"/>
      <c r="IO64" s="2"/>
      <c r="IP64" s="2"/>
      <c r="IQ64" s="2"/>
      <c r="IR64" s="2"/>
    </row>
    <row r="65" spans="1:252" ht="34.950000000000003" customHeight="1" x14ac:dyDescent="0.3">
      <c r="A65" s="49">
        <v>63</v>
      </c>
      <c r="B65" s="11" t="s">
        <v>73</v>
      </c>
      <c r="C65" s="50" t="s">
        <v>127</v>
      </c>
      <c r="D65" s="51">
        <v>13114</v>
      </c>
      <c r="E65" s="52">
        <v>28473</v>
      </c>
      <c r="F65" s="52">
        <v>31185</v>
      </c>
      <c r="G65" s="52">
        <v>16800</v>
      </c>
      <c r="H65" s="82">
        <v>16800</v>
      </c>
      <c r="I65" s="90">
        <f t="shared" si="0"/>
        <v>93258</v>
      </c>
      <c r="J65" s="66">
        <v>73372</v>
      </c>
      <c r="K65" s="66">
        <v>66034</v>
      </c>
      <c r="L65" s="66">
        <v>7338</v>
      </c>
      <c r="M65" s="54"/>
      <c r="N65" s="70">
        <v>19886</v>
      </c>
      <c r="O65" s="73">
        <v>32255</v>
      </c>
      <c r="P65" s="15">
        <f>K65-O65-27778</f>
        <v>6001</v>
      </c>
      <c r="Q65" s="29">
        <f>J65-O65-P65</f>
        <v>35116</v>
      </c>
      <c r="R65" s="85"/>
      <c r="S65" s="42">
        <f t="shared" si="3"/>
        <v>93258</v>
      </c>
      <c r="T65" s="21">
        <f t="shared" si="4"/>
        <v>73372</v>
      </c>
      <c r="U65" s="36">
        <f t="shared" si="5"/>
        <v>41117</v>
      </c>
      <c r="V65" s="2"/>
      <c r="W65" s="2"/>
      <c r="X65" s="98">
        <f t="shared" si="6"/>
        <v>93258</v>
      </c>
      <c r="Y65" s="98">
        <f t="shared" si="7"/>
        <v>6001</v>
      </c>
      <c r="Z65" s="98">
        <f t="shared" si="7"/>
        <v>35116</v>
      </c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2"/>
      <c r="DF65" s="2"/>
      <c r="DG65" s="2"/>
      <c r="DH65" s="2"/>
      <c r="DI65" s="2"/>
      <c r="DJ65" s="2"/>
      <c r="DK65" s="2"/>
      <c r="DL65" s="2"/>
      <c r="DM65" s="2"/>
      <c r="DN65" s="2"/>
      <c r="DO65" s="2"/>
      <c r="DP65" s="2"/>
      <c r="DQ65" s="2"/>
      <c r="DR65" s="2"/>
      <c r="DS65" s="2"/>
      <c r="DT65" s="2"/>
      <c r="DU65" s="2"/>
      <c r="DV65" s="2"/>
      <c r="DW65" s="2"/>
      <c r="DX65" s="2"/>
      <c r="DY65" s="2"/>
      <c r="DZ65" s="2"/>
      <c r="EA65" s="2"/>
      <c r="EB65" s="2"/>
      <c r="EC65" s="2"/>
      <c r="ED65" s="2"/>
      <c r="EE65" s="2"/>
      <c r="EF65" s="2"/>
      <c r="EG65" s="2"/>
      <c r="EH65" s="2"/>
      <c r="EI65" s="2"/>
      <c r="EJ65" s="2"/>
      <c r="EK65" s="2"/>
      <c r="EL65" s="2"/>
      <c r="EM65" s="2"/>
      <c r="EN65" s="2"/>
      <c r="EO65" s="2"/>
      <c r="EP65" s="2"/>
      <c r="EQ65" s="2"/>
      <c r="ER65" s="2"/>
      <c r="ES65" s="2"/>
      <c r="ET65" s="2"/>
      <c r="EU65" s="2"/>
      <c r="EV65" s="2"/>
      <c r="EW65" s="2"/>
      <c r="EX65" s="2"/>
      <c r="EY65" s="2"/>
      <c r="EZ65" s="2"/>
      <c r="FA65" s="2"/>
      <c r="FB65" s="2"/>
      <c r="FC65" s="2"/>
      <c r="FD65" s="2"/>
      <c r="FE65" s="2"/>
      <c r="FF65" s="2"/>
      <c r="FG65" s="2"/>
      <c r="FH65" s="2"/>
      <c r="FI65" s="2"/>
      <c r="FJ65" s="2"/>
      <c r="FK65" s="2"/>
      <c r="FL65" s="2"/>
      <c r="FM65" s="2"/>
      <c r="FN65" s="2"/>
      <c r="FO65" s="2"/>
      <c r="FP65" s="2"/>
      <c r="FQ65" s="2"/>
      <c r="FR65" s="2"/>
      <c r="FS65" s="2"/>
      <c r="FT65" s="2"/>
      <c r="FU65" s="2"/>
      <c r="FV65" s="2"/>
      <c r="FW65" s="2"/>
      <c r="FX65" s="2"/>
      <c r="FY65" s="2"/>
      <c r="FZ65" s="2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  <c r="HY65" s="2"/>
      <c r="HZ65" s="2"/>
      <c r="IA65" s="2"/>
      <c r="IB65" s="2"/>
      <c r="IC65" s="2"/>
      <c r="ID65" s="2"/>
      <c r="IE65" s="2"/>
      <c r="IF65" s="2"/>
      <c r="IG65" s="2"/>
      <c r="IH65" s="2"/>
      <c r="II65" s="2"/>
      <c r="IJ65" s="2"/>
      <c r="IK65" s="2"/>
      <c r="IL65" s="2"/>
      <c r="IM65" s="2"/>
      <c r="IN65" s="2"/>
      <c r="IO65" s="2"/>
      <c r="IP65" s="2"/>
      <c r="IQ65" s="2"/>
      <c r="IR65" s="2"/>
    </row>
    <row r="66" spans="1:252" ht="34.950000000000003" customHeight="1" x14ac:dyDescent="0.3">
      <c r="A66" s="49">
        <v>64</v>
      </c>
      <c r="B66" s="50" t="s">
        <v>74</v>
      </c>
      <c r="C66" s="50" t="s">
        <v>127</v>
      </c>
      <c r="D66" s="51">
        <v>13118</v>
      </c>
      <c r="E66" s="52">
        <v>53477</v>
      </c>
      <c r="F66" s="52">
        <v>26973</v>
      </c>
      <c r="G66" s="52">
        <v>21300</v>
      </c>
      <c r="H66" s="82">
        <v>21660</v>
      </c>
      <c r="I66" s="90">
        <f t="shared" si="0"/>
        <v>123410</v>
      </c>
      <c r="J66" s="66">
        <v>123410</v>
      </c>
      <c r="K66" s="66">
        <v>86934</v>
      </c>
      <c r="L66" s="66">
        <v>36476</v>
      </c>
      <c r="M66" s="54"/>
      <c r="N66" s="70">
        <v>0</v>
      </c>
      <c r="O66" s="73">
        <v>53276</v>
      </c>
      <c r="P66" s="74">
        <f t="shared" si="1"/>
        <v>33658</v>
      </c>
      <c r="Q66" s="28">
        <f t="shared" si="2"/>
        <v>36476</v>
      </c>
      <c r="R66" s="85"/>
      <c r="S66" s="42">
        <f t="shared" si="3"/>
        <v>123410</v>
      </c>
      <c r="T66" s="21">
        <f t="shared" si="4"/>
        <v>123410</v>
      </c>
      <c r="U66" s="36">
        <f t="shared" si="5"/>
        <v>70134</v>
      </c>
      <c r="V66" s="2"/>
      <c r="W66" s="2"/>
      <c r="X66" s="98">
        <f t="shared" si="6"/>
        <v>123410</v>
      </c>
      <c r="Y66" s="98">
        <f t="shared" si="7"/>
        <v>33658</v>
      </c>
      <c r="Z66" s="98">
        <f t="shared" si="7"/>
        <v>36476</v>
      </c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2"/>
      <c r="CW66" s="2"/>
      <c r="CX66" s="2"/>
      <c r="CY66" s="2"/>
      <c r="CZ66" s="2"/>
      <c r="DA66" s="2"/>
      <c r="DB66" s="2"/>
      <c r="DC66" s="2"/>
      <c r="DD66" s="2"/>
      <c r="DE66" s="2"/>
      <c r="DF66" s="2"/>
      <c r="DG66" s="2"/>
      <c r="DH66" s="2"/>
      <c r="DI66" s="2"/>
      <c r="DJ66" s="2"/>
      <c r="DK66" s="2"/>
      <c r="DL66" s="2"/>
      <c r="DM66" s="2"/>
      <c r="DN66" s="2"/>
      <c r="DO66" s="2"/>
      <c r="DP66" s="2"/>
      <c r="DQ66" s="2"/>
      <c r="DR66" s="2"/>
      <c r="DS66" s="2"/>
      <c r="DT66" s="2"/>
      <c r="DU66" s="2"/>
      <c r="DV66" s="2"/>
      <c r="DW66" s="2"/>
      <c r="DX66" s="2"/>
      <c r="DY66" s="2"/>
      <c r="DZ66" s="2"/>
      <c r="EA66" s="2"/>
      <c r="EB66" s="2"/>
      <c r="EC66" s="2"/>
      <c r="ED66" s="2"/>
      <c r="EE66" s="2"/>
      <c r="EF66" s="2"/>
      <c r="EG66" s="2"/>
      <c r="EH66" s="2"/>
      <c r="EI66" s="2"/>
      <c r="EJ66" s="2"/>
      <c r="EK66" s="2"/>
      <c r="EL66" s="2"/>
      <c r="EM66" s="2"/>
      <c r="EN66" s="2"/>
      <c r="EO66" s="2"/>
      <c r="EP66" s="2"/>
      <c r="EQ66" s="2"/>
      <c r="ER66" s="2"/>
      <c r="ES66" s="2"/>
      <c r="ET66" s="2"/>
      <c r="EU66" s="2"/>
      <c r="EV66" s="2"/>
      <c r="EW66" s="2"/>
      <c r="EX66" s="2"/>
      <c r="EY66" s="2"/>
      <c r="EZ66" s="2"/>
      <c r="FA66" s="2"/>
      <c r="FB66" s="2"/>
      <c r="FC66" s="2"/>
      <c r="FD66" s="2"/>
      <c r="FE66" s="2"/>
      <c r="FF66" s="2"/>
      <c r="FG66" s="2"/>
      <c r="FH66" s="2"/>
      <c r="FI66" s="2"/>
      <c r="FJ66" s="2"/>
      <c r="FK66" s="2"/>
      <c r="FL66" s="2"/>
      <c r="FM66" s="2"/>
      <c r="FN66" s="2"/>
      <c r="FO66" s="2"/>
      <c r="FP66" s="2"/>
      <c r="FQ66" s="2"/>
      <c r="FR66" s="2"/>
      <c r="FS66" s="2"/>
      <c r="FT66" s="2"/>
      <c r="FU66" s="2"/>
      <c r="FV66" s="2"/>
      <c r="FW66" s="2"/>
      <c r="FX66" s="2"/>
      <c r="FY66" s="2"/>
      <c r="FZ66" s="2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  <c r="HU66" s="2"/>
      <c r="HV66" s="2"/>
      <c r="HW66" s="2"/>
      <c r="HX66" s="2"/>
      <c r="HY66" s="2"/>
      <c r="HZ66" s="2"/>
      <c r="IA66" s="2"/>
      <c r="IB66" s="2"/>
      <c r="IC66" s="2"/>
      <c r="ID66" s="2"/>
      <c r="IE66" s="2"/>
      <c r="IF66" s="2"/>
      <c r="IG66" s="2"/>
      <c r="IH66" s="2"/>
      <c r="II66" s="2"/>
      <c r="IJ66" s="2"/>
      <c r="IK66" s="2"/>
      <c r="IL66" s="2"/>
      <c r="IM66" s="2"/>
      <c r="IN66" s="2"/>
      <c r="IO66" s="2"/>
      <c r="IP66" s="2"/>
      <c r="IQ66" s="2"/>
      <c r="IR66" s="2"/>
    </row>
    <row r="67" spans="1:252" ht="34.950000000000003" customHeight="1" x14ac:dyDescent="0.3">
      <c r="A67" s="49">
        <v>65</v>
      </c>
      <c r="B67" s="50" t="s">
        <v>75</v>
      </c>
      <c r="C67" s="50" t="s">
        <v>127</v>
      </c>
      <c r="D67" s="51">
        <v>13123</v>
      </c>
      <c r="E67" s="52">
        <v>120000</v>
      </c>
      <c r="F67" s="52">
        <v>120000</v>
      </c>
      <c r="G67" s="52">
        <v>22320</v>
      </c>
      <c r="H67" s="82">
        <v>20520</v>
      </c>
      <c r="I67" s="90">
        <f t="shared" si="0"/>
        <v>282840</v>
      </c>
      <c r="J67" s="66">
        <v>282840</v>
      </c>
      <c r="K67" s="66">
        <v>182556</v>
      </c>
      <c r="L67" s="66">
        <v>100284</v>
      </c>
      <c r="M67" s="54"/>
      <c r="N67" s="70">
        <v>0</v>
      </c>
      <c r="O67" s="73">
        <v>101397</v>
      </c>
      <c r="P67" s="74">
        <f t="shared" si="1"/>
        <v>81159</v>
      </c>
      <c r="Q67" s="28">
        <f t="shared" si="2"/>
        <v>100284</v>
      </c>
      <c r="R67" s="85"/>
      <c r="S67" s="42">
        <f t="shared" si="3"/>
        <v>282840</v>
      </c>
      <c r="T67" s="21">
        <f t="shared" si="4"/>
        <v>282840</v>
      </c>
      <c r="U67" s="36">
        <f t="shared" si="5"/>
        <v>181443</v>
      </c>
      <c r="V67" s="2"/>
      <c r="W67" s="2"/>
      <c r="X67" s="98">
        <f t="shared" si="6"/>
        <v>282840</v>
      </c>
      <c r="Y67" s="98">
        <f t="shared" si="7"/>
        <v>81159</v>
      </c>
      <c r="Z67" s="98">
        <f t="shared" si="7"/>
        <v>100284</v>
      </c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2"/>
      <c r="EK67" s="2"/>
      <c r="EL67" s="2"/>
      <c r="EM67" s="2"/>
      <c r="EN67" s="2"/>
      <c r="EO67" s="2"/>
      <c r="EP67" s="2"/>
      <c r="EQ67" s="2"/>
      <c r="ER67" s="2"/>
      <c r="ES67" s="2"/>
      <c r="ET67" s="2"/>
      <c r="EU67" s="2"/>
      <c r="EV67" s="2"/>
      <c r="EW67" s="2"/>
      <c r="EX67" s="2"/>
      <c r="EY67" s="2"/>
      <c r="EZ67" s="2"/>
      <c r="FA67" s="2"/>
      <c r="FB67" s="2"/>
      <c r="FC67" s="2"/>
      <c r="FD67" s="2"/>
      <c r="FE67" s="2"/>
      <c r="FF67" s="2"/>
      <c r="FG67" s="2"/>
      <c r="FH67" s="2"/>
      <c r="FI67" s="2"/>
      <c r="FJ67" s="2"/>
      <c r="FK67" s="2"/>
      <c r="FL67" s="2"/>
      <c r="FM67" s="2"/>
      <c r="FN67" s="2"/>
      <c r="FO67" s="2"/>
      <c r="FP67" s="2"/>
      <c r="FQ67" s="2"/>
      <c r="FR67" s="2"/>
      <c r="FS67" s="2"/>
      <c r="FT67" s="2"/>
      <c r="FU67" s="2"/>
      <c r="FV67" s="2"/>
      <c r="FW67" s="2"/>
      <c r="FX67" s="2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  <c r="IA67" s="2"/>
      <c r="IB67" s="2"/>
      <c r="IC67" s="2"/>
      <c r="ID67" s="2"/>
      <c r="IE67" s="2"/>
      <c r="IF67" s="2"/>
      <c r="IG67" s="2"/>
      <c r="IH67" s="2"/>
      <c r="II67" s="2"/>
      <c r="IJ67" s="2"/>
      <c r="IK67" s="2"/>
      <c r="IL67" s="2"/>
      <c r="IM67" s="2"/>
      <c r="IN67" s="2"/>
      <c r="IO67" s="2"/>
      <c r="IP67" s="2"/>
      <c r="IQ67" s="2"/>
      <c r="IR67" s="2"/>
    </row>
    <row r="68" spans="1:252" ht="34.950000000000003" customHeight="1" x14ac:dyDescent="0.3">
      <c r="A68" s="49">
        <v>66</v>
      </c>
      <c r="B68" s="50" t="s">
        <v>119</v>
      </c>
      <c r="C68" s="50" t="s">
        <v>127</v>
      </c>
      <c r="D68" s="51">
        <v>13119</v>
      </c>
      <c r="E68" s="52">
        <v>40278</v>
      </c>
      <c r="F68" s="52">
        <v>53496</v>
      </c>
      <c r="G68" s="52">
        <v>16200</v>
      </c>
      <c r="H68" s="82">
        <v>14040</v>
      </c>
      <c r="I68" s="90">
        <f t="shared" ref="I68:I131" si="8">E68+F68+G68+H68</f>
        <v>124014</v>
      </c>
      <c r="J68" s="66">
        <v>124014</v>
      </c>
      <c r="K68" s="66">
        <v>83480</v>
      </c>
      <c r="L68" s="66">
        <v>40534</v>
      </c>
      <c r="M68" s="54"/>
      <c r="N68" s="70">
        <v>0</v>
      </c>
      <c r="O68" s="73">
        <v>40238</v>
      </c>
      <c r="P68" s="74">
        <f t="shared" ref="P68:P131" si="9">K68-O68</f>
        <v>43242</v>
      </c>
      <c r="Q68" s="28">
        <f t="shared" ref="Q68:Q131" si="10">J68-O68-P68</f>
        <v>40534</v>
      </c>
      <c r="R68" s="85"/>
      <c r="S68" s="42">
        <f t="shared" ref="S68:S131" si="11">K68+L68+N68</f>
        <v>124014</v>
      </c>
      <c r="T68" s="21">
        <f t="shared" ref="T68:T131" si="12">O68+P68+Q68</f>
        <v>124014</v>
      </c>
      <c r="U68" s="36">
        <f t="shared" ref="U68:U131" si="13">P68+Q68</f>
        <v>83776</v>
      </c>
      <c r="V68" s="2"/>
      <c r="W68" s="2"/>
      <c r="X68" s="98">
        <f t="shared" ref="X68:X131" si="14">N68+O68+P68+Q68</f>
        <v>124014</v>
      </c>
      <c r="Y68" s="98">
        <f t="shared" ref="Y68:Z131" si="15">P68</f>
        <v>43242</v>
      </c>
      <c r="Z68" s="98">
        <f t="shared" si="15"/>
        <v>40534</v>
      </c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  <c r="EA68" s="2"/>
      <c r="EB68" s="2"/>
      <c r="EC68" s="2"/>
      <c r="ED68" s="2"/>
      <c r="EE68" s="2"/>
      <c r="EF68" s="2"/>
      <c r="EG68" s="2"/>
      <c r="EH68" s="2"/>
      <c r="EI68" s="2"/>
      <c r="EJ68" s="2"/>
      <c r="EK68" s="2"/>
      <c r="EL68" s="2"/>
      <c r="EM68" s="2"/>
      <c r="EN68" s="2"/>
      <c r="EO68" s="2"/>
      <c r="EP68" s="2"/>
      <c r="EQ68" s="2"/>
      <c r="ER68" s="2"/>
      <c r="ES68" s="2"/>
      <c r="ET68" s="2"/>
      <c r="EU68" s="2"/>
      <c r="EV68" s="2"/>
      <c r="EW68" s="2"/>
      <c r="EX68" s="2"/>
      <c r="EY68" s="2"/>
      <c r="EZ68" s="2"/>
      <c r="FA68" s="2"/>
      <c r="FB68" s="2"/>
      <c r="FC68" s="2"/>
      <c r="FD68" s="2"/>
      <c r="FE68" s="2"/>
      <c r="FF68" s="2"/>
      <c r="FG68" s="2"/>
      <c r="FH68" s="2"/>
      <c r="FI68" s="2"/>
      <c r="FJ68" s="2"/>
      <c r="FK68" s="2"/>
      <c r="FL68" s="2"/>
      <c r="FM68" s="2"/>
      <c r="FN68" s="2"/>
      <c r="FO68" s="2"/>
      <c r="FP68" s="2"/>
      <c r="FQ68" s="2"/>
      <c r="FR68" s="2"/>
      <c r="FS68" s="2"/>
      <c r="FT68" s="2"/>
      <c r="FU68" s="2"/>
      <c r="FV68" s="2"/>
      <c r="FW68" s="2"/>
      <c r="FX68" s="2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  <c r="HS68" s="2"/>
      <c r="HT68" s="2"/>
      <c r="HU68" s="2"/>
      <c r="HV68" s="2"/>
      <c r="HW68" s="2"/>
      <c r="HX68" s="2"/>
      <c r="HY68" s="2"/>
      <c r="HZ68" s="2"/>
      <c r="IA68" s="2"/>
      <c r="IB68" s="2"/>
      <c r="IC68" s="2"/>
      <c r="ID68" s="2"/>
      <c r="IE68" s="2"/>
      <c r="IF68" s="2"/>
      <c r="IG68" s="2"/>
      <c r="IH68" s="2"/>
      <c r="II68" s="2"/>
      <c r="IJ68" s="2"/>
      <c r="IK68" s="2"/>
      <c r="IL68" s="2"/>
      <c r="IM68" s="2"/>
      <c r="IN68" s="2"/>
      <c r="IO68" s="2"/>
      <c r="IP68" s="2"/>
      <c r="IQ68" s="2"/>
      <c r="IR68" s="2"/>
    </row>
    <row r="69" spans="1:252" ht="34.950000000000003" customHeight="1" x14ac:dyDescent="0.3">
      <c r="A69" s="49">
        <v>67</v>
      </c>
      <c r="B69" s="50" t="s">
        <v>76</v>
      </c>
      <c r="C69" s="50" t="s">
        <v>127</v>
      </c>
      <c r="D69" s="51">
        <v>13124</v>
      </c>
      <c r="E69" s="52">
        <v>27000</v>
      </c>
      <c r="F69" s="52">
        <v>26400</v>
      </c>
      <c r="G69" s="52">
        <v>47520</v>
      </c>
      <c r="H69" s="82">
        <v>44160</v>
      </c>
      <c r="I69" s="90">
        <f t="shared" si="8"/>
        <v>145080</v>
      </c>
      <c r="J69" s="66">
        <v>145080</v>
      </c>
      <c r="K69" s="66">
        <v>114552</v>
      </c>
      <c r="L69" s="66">
        <v>30528</v>
      </c>
      <c r="M69" s="54"/>
      <c r="N69" s="70">
        <v>0</v>
      </c>
      <c r="O69" s="73">
        <v>53093</v>
      </c>
      <c r="P69" s="74">
        <f t="shared" si="9"/>
        <v>61459</v>
      </c>
      <c r="Q69" s="28">
        <f t="shared" si="10"/>
        <v>30528</v>
      </c>
      <c r="R69" s="85"/>
      <c r="S69" s="42">
        <f t="shared" si="11"/>
        <v>145080</v>
      </c>
      <c r="T69" s="21">
        <f t="shared" si="12"/>
        <v>145080</v>
      </c>
      <c r="U69" s="36">
        <f t="shared" si="13"/>
        <v>91987</v>
      </c>
      <c r="V69" s="2"/>
      <c r="W69" s="2"/>
      <c r="X69" s="98">
        <f t="shared" si="14"/>
        <v>145080</v>
      </c>
      <c r="Y69" s="98">
        <f t="shared" si="15"/>
        <v>61459</v>
      </c>
      <c r="Z69" s="98">
        <f t="shared" si="15"/>
        <v>30528</v>
      </c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2"/>
      <c r="EA69" s="2"/>
      <c r="EB69" s="2"/>
      <c r="EC69" s="2"/>
      <c r="ED69" s="2"/>
      <c r="EE69" s="2"/>
      <c r="EF69" s="2"/>
      <c r="EG69" s="2"/>
      <c r="EH69" s="2"/>
      <c r="EI69" s="2"/>
      <c r="EJ69" s="2"/>
      <c r="EK69" s="2"/>
      <c r="EL69" s="2"/>
      <c r="EM69" s="2"/>
      <c r="EN69" s="2"/>
      <c r="EO69" s="2"/>
      <c r="EP69" s="2"/>
      <c r="EQ69" s="2"/>
      <c r="ER69" s="2"/>
      <c r="ES69" s="2"/>
      <c r="ET69" s="2"/>
      <c r="EU69" s="2"/>
      <c r="EV69" s="2"/>
      <c r="EW69" s="2"/>
      <c r="EX69" s="2"/>
      <c r="EY69" s="2"/>
      <c r="EZ69" s="2"/>
      <c r="FA69" s="2"/>
      <c r="FB69" s="2"/>
      <c r="FC69" s="2"/>
      <c r="FD69" s="2"/>
      <c r="FE69" s="2"/>
      <c r="FF69" s="2"/>
      <c r="FG69" s="2"/>
      <c r="FH69" s="2"/>
      <c r="FI69" s="2"/>
      <c r="FJ69" s="2"/>
      <c r="FK69" s="2"/>
      <c r="FL69" s="2"/>
      <c r="FM69" s="2"/>
      <c r="FN69" s="2"/>
      <c r="FO69" s="2"/>
      <c r="FP69" s="2"/>
      <c r="FQ69" s="2"/>
      <c r="FR69" s="2"/>
      <c r="FS69" s="2"/>
      <c r="FT69" s="2"/>
      <c r="FU69" s="2"/>
      <c r="FV69" s="2"/>
      <c r="FW69" s="2"/>
      <c r="FX69" s="2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  <c r="HS69" s="2"/>
      <c r="HT69" s="2"/>
      <c r="HU69" s="2"/>
      <c r="HV69" s="2"/>
      <c r="HW69" s="2"/>
      <c r="HX69" s="2"/>
      <c r="HY69" s="2"/>
      <c r="HZ69" s="2"/>
      <c r="IA69" s="2"/>
      <c r="IB69" s="2"/>
      <c r="IC69" s="2"/>
      <c r="ID69" s="2"/>
      <c r="IE69" s="2"/>
      <c r="IF69" s="2"/>
      <c r="IG69" s="2"/>
      <c r="IH69" s="2"/>
      <c r="II69" s="2"/>
      <c r="IJ69" s="2"/>
      <c r="IK69" s="2"/>
      <c r="IL69" s="2"/>
      <c r="IM69" s="2"/>
      <c r="IN69" s="2"/>
      <c r="IO69" s="2"/>
      <c r="IP69" s="2"/>
      <c r="IQ69" s="2"/>
      <c r="IR69" s="2"/>
    </row>
    <row r="70" spans="1:252" ht="34.950000000000003" customHeight="1" x14ac:dyDescent="0.3">
      <c r="A70" s="49">
        <v>68</v>
      </c>
      <c r="B70" s="50" t="s">
        <v>77</v>
      </c>
      <c r="C70" s="50" t="s">
        <v>127</v>
      </c>
      <c r="D70" s="51">
        <v>13125</v>
      </c>
      <c r="E70" s="52">
        <v>47383</v>
      </c>
      <c r="F70" s="52">
        <v>41439</v>
      </c>
      <c r="G70" s="52">
        <v>38640</v>
      </c>
      <c r="H70" s="82">
        <v>36840</v>
      </c>
      <c r="I70" s="90">
        <f t="shared" si="8"/>
        <v>164302</v>
      </c>
      <c r="J70" s="66">
        <v>164302</v>
      </c>
      <c r="K70" s="66">
        <v>121225</v>
      </c>
      <c r="L70" s="66">
        <v>43077</v>
      </c>
      <c r="M70" s="54"/>
      <c r="N70" s="70">
        <v>0</v>
      </c>
      <c r="O70" s="73">
        <v>61288</v>
      </c>
      <c r="P70" s="74">
        <f t="shared" si="9"/>
        <v>59937</v>
      </c>
      <c r="Q70" s="28">
        <f t="shared" si="10"/>
        <v>43077</v>
      </c>
      <c r="R70" s="85"/>
      <c r="S70" s="42">
        <f t="shared" si="11"/>
        <v>164302</v>
      </c>
      <c r="T70" s="21">
        <f t="shared" si="12"/>
        <v>164302</v>
      </c>
      <c r="U70" s="36">
        <f t="shared" si="13"/>
        <v>103014</v>
      </c>
      <c r="V70" s="2"/>
      <c r="W70" s="2"/>
      <c r="X70" s="98">
        <f t="shared" si="14"/>
        <v>164302</v>
      </c>
      <c r="Y70" s="98">
        <f t="shared" si="15"/>
        <v>59937</v>
      </c>
      <c r="Z70" s="98">
        <f t="shared" si="15"/>
        <v>43077</v>
      </c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2"/>
      <c r="EA70" s="2"/>
      <c r="EB70" s="2"/>
      <c r="EC70" s="2"/>
      <c r="ED70" s="2"/>
      <c r="EE70" s="2"/>
      <c r="EF70" s="2"/>
      <c r="EG70" s="2"/>
      <c r="EH70" s="2"/>
      <c r="EI70" s="2"/>
      <c r="EJ70" s="2"/>
      <c r="EK70" s="2"/>
      <c r="EL70" s="2"/>
      <c r="EM70" s="2"/>
      <c r="EN70" s="2"/>
      <c r="EO70" s="2"/>
      <c r="EP70" s="2"/>
      <c r="EQ70" s="2"/>
      <c r="ER70" s="2"/>
      <c r="ES70" s="2"/>
      <c r="ET70" s="2"/>
      <c r="EU70" s="2"/>
      <c r="EV70" s="2"/>
      <c r="EW70" s="2"/>
      <c r="EX70" s="2"/>
      <c r="EY70" s="2"/>
      <c r="EZ70" s="2"/>
      <c r="FA70" s="2"/>
      <c r="FB70" s="2"/>
      <c r="FC70" s="2"/>
      <c r="FD70" s="2"/>
      <c r="FE70" s="2"/>
      <c r="FF70" s="2"/>
      <c r="FG70" s="2"/>
      <c r="FH70" s="2"/>
      <c r="FI70" s="2"/>
      <c r="FJ70" s="2"/>
      <c r="FK70" s="2"/>
      <c r="FL70" s="2"/>
      <c r="FM70" s="2"/>
      <c r="FN70" s="2"/>
      <c r="FO70" s="2"/>
      <c r="FP70" s="2"/>
      <c r="FQ70" s="2"/>
      <c r="FR70" s="2"/>
      <c r="FS70" s="2"/>
      <c r="FT70" s="2"/>
      <c r="FU70" s="2"/>
      <c r="FV70" s="2"/>
      <c r="FW70" s="2"/>
      <c r="FX70" s="2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2"/>
      <c r="HS70" s="2"/>
      <c r="HT70" s="2"/>
      <c r="HU70" s="2"/>
      <c r="HV70" s="2"/>
      <c r="HW70" s="2"/>
      <c r="HX70" s="2"/>
      <c r="HY70" s="2"/>
      <c r="HZ70" s="2"/>
      <c r="IA70" s="2"/>
      <c r="IB70" s="2"/>
      <c r="IC70" s="2"/>
      <c r="ID70" s="2"/>
      <c r="IE70" s="2"/>
      <c r="IF70" s="2"/>
      <c r="IG70" s="2"/>
      <c r="IH70" s="2"/>
      <c r="II70" s="2"/>
      <c r="IJ70" s="2"/>
      <c r="IK70" s="2"/>
      <c r="IL70" s="2"/>
      <c r="IM70" s="2"/>
      <c r="IN70" s="2"/>
      <c r="IO70" s="2"/>
      <c r="IP70" s="2"/>
      <c r="IQ70" s="2"/>
      <c r="IR70" s="2"/>
    </row>
    <row r="71" spans="1:252" ht="34.950000000000003" customHeight="1" x14ac:dyDescent="0.3">
      <c r="A71" s="49">
        <v>69</v>
      </c>
      <c r="B71" s="50" t="s">
        <v>48</v>
      </c>
      <c r="C71" s="50" t="s">
        <v>127</v>
      </c>
      <c r="D71" s="51">
        <v>13024</v>
      </c>
      <c r="E71" s="52">
        <v>15804</v>
      </c>
      <c r="F71" s="52">
        <v>35254</v>
      </c>
      <c r="G71" s="52">
        <v>28620</v>
      </c>
      <c r="H71" s="82">
        <v>26220</v>
      </c>
      <c r="I71" s="90">
        <f t="shared" si="8"/>
        <v>105898</v>
      </c>
      <c r="J71" s="66">
        <v>105898</v>
      </c>
      <c r="K71" s="66">
        <v>79990</v>
      </c>
      <c r="L71" s="66">
        <v>25908</v>
      </c>
      <c r="M71" s="54"/>
      <c r="N71" s="70">
        <v>0</v>
      </c>
      <c r="O71" s="73">
        <v>31650</v>
      </c>
      <c r="P71" s="74">
        <f t="shared" si="9"/>
        <v>48340</v>
      </c>
      <c r="Q71" s="28">
        <f t="shared" si="10"/>
        <v>25908</v>
      </c>
      <c r="R71" s="85"/>
      <c r="S71" s="42">
        <f t="shared" si="11"/>
        <v>105898</v>
      </c>
      <c r="T71" s="21">
        <f t="shared" si="12"/>
        <v>105898</v>
      </c>
      <c r="U71" s="36">
        <f t="shared" si="13"/>
        <v>74248</v>
      </c>
      <c r="V71" s="2"/>
      <c r="W71" s="2"/>
      <c r="X71" s="98">
        <f t="shared" si="14"/>
        <v>105898</v>
      </c>
      <c r="Y71" s="98">
        <f t="shared" si="15"/>
        <v>48340</v>
      </c>
      <c r="Z71" s="98">
        <f t="shared" si="15"/>
        <v>25908</v>
      </c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X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  <c r="HP71" s="2"/>
      <c r="HQ71" s="2"/>
      <c r="HR71" s="2"/>
      <c r="HS71" s="2"/>
      <c r="HT71" s="2"/>
      <c r="HU71" s="2"/>
      <c r="HV71" s="2"/>
      <c r="HW71" s="2"/>
      <c r="HX71" s="2"/>
      <c r="HY71" s="2"/>
      <c r="HZ71" s="2"/>
      <c r="IA71" s="2"/>
      <c r="IB71" s="2"/>
      <c r="IC71" s="2"/>
      <c r="ID71" s="2"/>
      <c r="IE71" s="2"/>
      <c r="IF71" s="2"/>
      <c r="IG71" s="2"/>
      <c r="IH71" s="2"/>
      <c r="II71" s="2"/>
      <c r="IJ71" s="2"/>
      <c r="IK71" s="2"/>
      <c r="IL71" s="2"/>
      <c r="IM71" s="2"/>
      <c r="IN71" s="2"/>
      <c r="IO71" s="2"/>
      <c r="IP71" s="2"/>
      <c r="IQ71" s="2"/>
      <c r="IR71" s="2"/>
    </row>
    <row r="72" spans="1:252" ht="34.950000000000003" customHeight="1" x14ac:dyDescent="0.3">
      <c r="A72" s="49">
        <v>70</v>
      </c>
      <c r="B72" s="50" t="s">
        <v>123</v>
      </c>
      <c r="C72" s="50" t="s">
        <v>127</v>
      </c>
      <c r="D72" s="51">
        <v>13069</v>
      </c>
      <c r="E72" s="52">
        <v>25200</v>
      </c>
      <c r="F72" s="52">
        <v>0</v>
      </c>
      <c r="G72" s="52">
        <v>20160</v>
      </c>
      <c r="H72" s="82">
        <v>22680</v>
      </c>
      <c r="I72" s="90">
        <f t="shared" si="8"/>
        <v>68040</v>
      </c>
      <c r="J72" s="66">
        <v>68040</v>
      </c>
      <c r="K72" s="66">
        <v>53676</v>
      </c>
      <c r="L72" s="66">
        <v>14364</v>
      </c>
      <c r="M72" s="54"/>
      <c r="N72" s="70">
        <v>0</v>
      </c>
      <c r="O72" s="73">
        <v>32317</v>
      </c>
      <c r="P72" s="74">
        <f t="shared" si="9"/>
        <v>21359</v>
      </c>
      <c r="Q72" s="28">
        <f t="shared" si="10"/>
        <v>14364</v>
      </c>
      <c r="R72" s="85"/>
      <c r="S72" s="42">
        <f t="shared" si="11"/>
        <v>68040</v>
      </c>
      <c r="T72" s="21">
        <f t="shared" si="12"/>
        <v>68040</v>
      </c>
      <c r="U72" s="36">
        <f t="shared" si="13"/>
        <v>35723</v>
      </c>
      <c r="V72" s="2"/>
      <c r="W72" s="2"/>
      <c r="X72" s="98">
        <f t="shared" si="14"/>
        <v>68040</v>
      </c>
      <c r="Y72" s="98">
        <f t="shared" si="15"/>
        <v>21359</v>
      </c>
      <c r="Z72" s="98">
        <f t="shared" si="15"/>
        <v>14364</v>
      </c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  <c r="EA72" s="2"/>
      <c r="EB72" s="2"/>
      <c r="EC72" s="2"/>
      <c r="ED72" s="2"/>
      <c r="EE72" s="2"/>
      <c r="EF72" s="2"/>
      <c r="EG72" s="2"/>
      <c r="EH72" s="2"/>
      <c r="EI72" s="2"/>
      <c r="EJ72" s="2"/>
      <c r="EK72" s="2"/>
      <c r="EL72" s="2"/>
      <c r="EM72" s="2"/>
      <c r="EN72" s="2"/>
      <c r="EO72" s="2"/>
      <c r="EP72" s="2"/>
      <c r="EQ72" s="2"/>
      <c r="ER72" s="2"/>
      <c r="ES72" s="2"/>
      <c r="ET72" s="2"/>
      <c r="EU72" s="2"/>
      <c r="EV72" s="2"/>
      <c r="EW72" s="2"/>
      <c r="EX72" s="2"/>
      <c r="EY72" s="2"/>
      <c r="EZ72" s="2"/>
      <c r="FA72" s="2"/>
      <c r="FB72" s="2"/>
      <c r="FC72" s="2"/>
      <c r="FD72" s="2"/>
      <c r="FE72" s="2"/>
      <c r="FF72" s="2"/>
      <c r="FG72" s="2"/>
      <c r="FH72" s="2"/>
      <c r="FI72" s="2"/>
      <c r="FJ72" s="2"/>
      <c r="FK72" s="2"/>
      <c r="FL72" s="2"/>
      <c r="FM72" s="2"/>
      <c r="FN72" s="2"/>
      <c r="FO72" s="2"/>
      <c r="FP72" s="2"/>
      <c r="FQ72" s="2"/>
      <c r="FR72" s="2"/>
      <c r="FS72" s="2"/>
      <c r="FT72" s="2"/>
      <c r="FU72" s="2"/>
      <c r="FV72" s="2"/>
      <c r="FW72" s="2"/>
      <c r="FX72" s="2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  <c r="HI72" s="2"/>
      <c r="HJ72" s="2"/>
      <c r="HK72" s="2"/>
      <c r="HL72" s="2"/>
      <c r="HM72" s="2"/>
      <c r="HN72" s="2"/>
      <c r="HO72" s="2"/>
      <c r="HP72" s="2"/>
      <c r="HQ72" s="2"/>
      <c r="HR72" s="2"/>
      <c r="HS72" s="2"/>
      <c r="HT72" s="2"/>
      <c r="HU72" s="2"/>
      <c r="HV72" s="2"/>
      <c r="HW72" s="2"/>
      <c r="HX72" s="2"/>
      <c r="HY72" s="2"/>
      <c r="HZ72" s="2"/>
      <c r="IA72" s="2"/>
      <c r="IB72" s="2"/>
      <c r="IC72" s="2"/>
      <c r="ID72" s="2"/>
      <c r="IE72" s="2"/>
      <c r="IF72" s="2"/>
      <c r="IG72" s="2"/>
      <c r="IH72" s="2"/>
      <c r="II72" s="2"/>
      <c r="IJ72" s="2"/>
      <c r="IK72" s="2"/>
      <c r="IL72" s="2"/>
      <c r="IM72" s="2"/>
      <c r="IN72" s="2"/>
      <c r="IO72" s="2"/>
      <c r="IP72" s="2"/>
      <c r="IQ72" s="2"/>
      <c r="IR72" s="2"/>
    </row>
    <row r="73" spans="1:252" ht="34.950000000000003" customHeight="1" x14ac:dyDescent="0.3">
      <c r="A73" s="49">
        <v>71</v>
      </c>
      <c r="B73" s="50" t="s">
        <v>124</v>
      </c>
      <c r="C73" s="56" t="s">
        <v>126</v>
      </c>
      <c r="D73" s="51">
        <v>13048</v>
      </c>
      <c r="E73" s="52">
        <v>14486</v>
      </c>
      <c r="F73" s="52">
        <v>15282</v>
      </c>
      <c r="G73" s="52">
        <v>18720</v>
      </c>
      <c r="H73" s="82">
        <v>17280</v>
      </c>
      <c r="I73" s="90">
        <f t="shared" si="8"/>
        <v>65768</v>
      </c>
      <c r="J73" s="66">
        <v>65768</v>
      </c>
      <c r="K73" s="66">
        <v>50260</v>
      </c>
      <c r="L73" s="66">
        <v>15508</v>
      </c>
      <c r="M73" s="54"/>
      <c r="N73" s="70">
        <v>0</v>
      </c>
      <c r="O73" s="73">
        <v>23658</v>
      </c>
      <c r="P73" s="74">
        <f t="shared" si="9"/>
        <v>26602</v>
      </c>
      <c r="Q73" s="28">
        <f t="shared" si="10"/>
        <v>15508</v>
      </c>
      <c r="R73" s="85"/>
      <c r="S73" s="42">
        <f t="shared" si="11"/>
        <v>65768</v>
      </c>
      <c r="T73" s="21">
        <f t="shared" si="12"/>
        <v>65768</v>
      </c>
      <c r="U73" s="36">
        <f t="shared" si="13"/>
        <v>42110</v>
      </c>
      <c r="V73" s="2"/>
      <c r="W73" s="2"/>
      <c r="X73" s="98">
        <f t="shared" si="14"/>
        <v>65768</v>
      </c>
      <c r="Y73" s="98">
        <f t="shared" si="15"/>
        <v>26602</v>
      </c>
      <c r="Z73" s="98">
        <f t="shared" si="15"/>
        <v>15508</v>
      </c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  <c r="EA73" s="2"/>
      <c r="EB73" s="2"/>
      <c r="EC73" s="2"/>
      <c r="ED73" s="2"/>
      <c r="EE73" s="2"/>
      <c r="EF73" s="2"/>
      <c r="EG73" s="2"/>
      <c r="EH73" s="2"/>
      <c r="EI73" s="2"/>
      <c r="EJ73" s="2"/>
      <c r="EK73" s="2"/>
      <c r="EL73" s="2"/>
      <c r="EM73" s="2"/>
      <c r="EN73" s="2"/>
      <c r="EO73" s="2"/>
      <c r="EP73" s="2"/>
      <c r="EQ73" s="2"/>
      <c r="ER73" s="2"/>
      <c r="ES73" s="2"/>
      <c r="ET73" s="2"/>
      <c r="EU73" s="2"/>
      <c r="EV73" s="2"/>
      <c r="EW73" s="2"/>
      <c r="EX73" s="2"/>
      <c r="EY73" s="2"/>
      <c r="EZ73" s="2"/>
      <c r="FA73" s="2"/>
      <c r="FB73" s="2"/>
      <c r="FC73" s="2"/>
      <c r="FD73" s="2"/>
      <c r="FE73" s="2"/>
      <c r="FF73" s="2"/>
      <c r="FG73" s="2"/>
      <c r="FH73" s="2"/>
      <c r="FI73" s="2"/>
      <c r="FJ73" s="2"/>
      <c r="FK73" s="2"/>
      <c r="FL73" s="2"/>
      <c r="FM73" s="2"/>
      <c r="FN73" s="2"/>
      <c r="FO73" s="2"/>
      <c r="FP73" s="2"/>
      <c r="FQ73" s="2"/>
      <c r="FR73" s="2"/>
      <c r="FS73" s="2"/>
      <c r="FT73" s="2"/>
      <c r="FU73" s="2"/>
      <c r="FV73" s="2"/>
      <c r="FW73" s="2"/>
      <c r="FX73" s="2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  <c r="HH73" s="2"/>
      <c r="HI73" s="2"/>
      <c r="HJ73" s="2"/>
      <c r="HK73" s="2"/>
      <c r="HL73" s="2"/>
      <c r="HM73" s="2"/>
      <c r="HN73" s="2"/>
      <c r="HO73" s="2"/>
      <c r="HP73" s="2"/>
      <c r="HQ73" s="2"/>
      <c r="HR73" s="2"/>
      <c r="HS73" s="2"/>
      <c r="HT73" s="2"/>
      <c r="HU73" s="2"/>
      <c r="HV73" s="2"/>
      <c r="HW73" s="2"/>
      <c r="HX73" s="2"/>
      <c r="HY73" s="2"/>
      <c r="HZ73" s="2"/>
      <c r="IA73" s="2"/>
      <c r="IB73" s="2"/>
      <c r="IC73" s="2"/>
      <c r="ID73" s="2"/>
      <c r="IE73" s="2"/>
      <c r="IF73" s="2"/>
      <c r="IG73" s="2"/>
      <c r="IH73" s="2"/>
      <c r="II73" s="2"/>
      <c r="IJ73" s="2"/>
      <c r="IK73" s="2"/>
      <c r="IL73" s="2"/>
      <c r="IM73" s="2"/>
      <c r="IN73" s="2"/>
      <c r="IO73" s="2"/>
      <c r="IP73" s="2"/>
      <c r="IQ73" s="2"/>
      <c r="IR73" s="2"/>
    </row>
    <row r="74" spans="1:252" ht="34.950000000000003" customHeight="1" x14ac:dyDescent="0.3">
      <c r="A74" s="49">
        <v>72</v>
      </c>
      <c r="B74" s="50" t="s">
        <v>8</v>
      </c>
      <c r="C74" s="56" t="s">
        <v>127</v>
      </c>
      <c r="D74" s="51">
        <v>13090</v>
      </c>
      <c r="E74" s="52">
        <v>35922</v>
      </c>
      <c r="F74" s="52">
        <v>38334</v>
      </c>
      <c r="G74" s="52">
        <v>16440</v>
      </c>
      <c r="H74" s="82">
        <v>15480</v>
      </c>
      <c r="I74" s="90">
        <f t="shared" si="8"/>
        <v>106176</v>
      </c>
      <c r="J74" s="66">
        <v>106176</v>
      </c>
      <c r="K74" s="66">
        <v>73281</v>
      </c>
      <c r="L74" s="66">
        <v>32895</v>
      </c>
      <c r="M74" s="54"/>
      <c r="N74" s="70">
        <v>0</v>
      </c>
      <c r="O74" s="73">
        <v>37306</v>
      </c>
      <c r="P74" s="74">
        <f t="shared" si="9"/>
        <v>35975</v>
      </c>
      <c r="Q74" s="28">
        <f t="shared" si="10"/>
        <v>32895</v>
      </c>
      <c r="R74" s="85"/>
      <c r="S74" s="42">
        <f t="shared" si="11"/>
        <v>106176</v>
      </c>
      <c r="T74" s="21">
        <f t="shared" si="12"/>
        <v>106176</v>
      </c>
      <c r="U74" s="36">
        <f t="shared" si="13"/>
        <v>68870</v>
      </c>
      <c r="V74" s="2"/>
      <c r="W74" s="2"/>
      <c r="X74" s="98">
        <f t="shared" si="14"/>
        <v>106176</v>
      </c>
      <c r="Y74" s="98">
        <f t="shared" si="15"/>
        <v>35975</v>
      </c>
      <c r="Z74" s="98">
        <f t="shared" si="15"/>
        <v>32895</v>
      </c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2"/>
      <c r="EE74" s="2"/>
      <c r="EF74" s="2"/>
      <c r="EG74" s="2"/>
      <c r="EH74" s="2"/>
      <c r="EI74" s="2"/>
      <c r="EJ74" s="2"/>
      <c r="EK74" s="2"/>
      <c r="EL74" s="2"/>
      <c r="EM74" s="2"/>
      <c r="EN74" s="2"/>
      <c r="EO74" s="2"/>
      <c r="EP74" s="2"/>
      <c r="EQ74" s="2"/>
      <c r="ER74" s="2"/>
      <c r="ES74" s="2"/>
      <c r="ET74" s="2"/>
      <c r="EU74" s="2"/>
      <c r="EV74" s="2"/>
      <c r="EW74" s="2"/>
      <c r="EX74" s="2"/>
      <c r="EY74" s="2"/>
      <c r="EZ74" s="2"/>
      <c r="FA74" s="2"/>
      <c r="FB74" s="2"/>
      <c r="FC74" s="2"/>
      <c r="FD74" s="2"/>
      <c r="FE74" s="2"/>
      <c r="FF74" s="2"/>
      <c r="FG74" s="2"/>
      <c r="FH74" s="2"/>
      <c r="FI74" s="2"/>
      <c r="FJ74" s="2"/>
      <c r="FK74" s="2"/>
      <c r="FL74" s="2"/>
      <c r="FM74" s="2"/>
      <c r="FN74" s="2"/>
      <c r="FO74" s="2"/>
      <c r="FP74" s="2"/>
      <c r="FQ74" s="2"/>
      <c r="FR74" s="2"/>
      <c r="FS74" s="2"/>
      <c r="FT74" s="2"/>
      <c r="FU74" s="2"/>
      <c r="FV74" s="2"/>
      <c r="FW74" s="2"/>
      <c r="FX74" s="2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X74" s="2"/>
      <c r="HY74" s="2"/>
      <c r="HZ74" s="2"/>
      <c r="IA74" s="2"/>
      <c r="IB74" s="2"/>
      <c r="IC74" s="2"/>
      <c r="ID74" s="2"/>
      <c r="IE74" s="2"/>
      <c r="IF74" s="2"/>
      <c r="IG74" s="2"/>
      <c r="IH74" s="2"/>
      <c r="II74" s="2"/>
      <c r="IJ74" s="2"/>
      <c r="IK74" s="2"/>
      <c r="IL74" s="2"/>
      <c r="IM74" s="2"/>
      <c r="IN74" s="2"/>
      <c r="IO74" s="2"/>
      <c r="IP74" s="2"/>
      <c r="IQ74" s="2"/>
      <c r="IR74" s="2"/>
    </row>
    <row r="75" spans="1:252" ht="34.950000000000003" customHeight="1" x14ac:dyDescent="0.3">
      <c r="A75" s="49">
        <v>73</v>
      </c>
      <c r="B75" s="56" t="s">
        <v>140</v>
      </c>
      <c r="C75" s="56" t="s">
        <v>126</v>
      </c>
      <c r="D75" s="51">
        <v>13168</v>
      </c>
      <c r="E75" s="52">
        <v>144766</v>
      </c>
      <c r="F75" s="52">
        <v>119651</v>
      </c>
      <c r="G75" s="52">
        <v>74880</v>
      </c>
      <c r="H75" s="82">
        <v>69120</v>
      </c>
      <c r="I75" s="90">
        <f t="shared" si="8"/>
        <v>408417</v>
      </c>
      <c r="J75" s="66">
        <v>408417</v>
      </c>
      <c r="K75" s="66">
        <v>288250</v>
      </c>
      <c r="L75" s="66">
        <v>120167</v>
      </c>
      <c r="M75" s="54"/>
      <c r="N75" s="70">
        <v>0</v>
      </c>
      <c r="O75" s="73">
        <v>156489</v>
      </c>
      <c r="P75" s="74">
        <f t="shared" si="9"/>
        <v>131761</v>
      </c>
      <c r="Q75" s="28">
        <f t="shared" si="10"/>
        <v>120167</v>
      </c>
      <c r="R75" s="85"/>
      <c r="S75" s="42">
        <f t="shared" si="11"/>
        <v>408417</v>
      </c>
      <c r="T75" s="21">
        <f t="shared" si="12"/>
        <v>408417</v>
      </c>
      <c r="U75" s="36">
        <f t="shared" si="13"/>
        <v>251928</v>
      </c>
      <c r="V75" s="2"/>
      <c r="W75" s="2"/>
      <c r="X75" s="98">
        <f t="shared" si="14"/>
        <v>408417</v>
      </c>
      <c r="Y75" s="98">
        <f t="shared" si="15"/>
        <v>131761</v>
      </c>
      <c r="Z75" s="98">
        <f t="shared" si="15"/>
        <v>120167</v>
      </c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2"/>
      <c r="EK75" s="2"/>
      <c r="EL75" s="2"/>
      <c r="EM75" s="2"/>
      <c r="EN75" s="2"/>
      <c r="EO75" s="2"/>
      <c r="EP75" s="2"/>
      <c r="EQ75" s="2"/>
      <c r="ER75" s="2"/>
      <c r="ES75" s="2"/>
      <c r="ET75" s="2"/>
      <c r="EU75" s="2"/>
      <c r="EV75" s="2"/>
      <c r="EW75" s="2"/>
      <c r="EX75" s="2"/>
      <c r="EY75" s="2"/>
      <c r="EZ75" s="2"/>
      <c r="FA75" s="2"/>
      <c r="FB75" s="2"/>
      <c r="FC75" s="2"/>
      <c r="FD75" s="2"/>
      <c r="FE75" s="2"/>
      <c r="FF75" s="2"/>
      <c r="FG75" s="2"/>
      <c r="FH75" s="2"/>
      <c r="FI75" s="2"/>
      <c r="FJ75" s="2"/>
      <c r="FK75" s="2"/>
      <c r="FL75" s="2"/>
      <c r="FM75" s="2"/>
      <c r="FN75" s="2"/>
      <c r="FO75" s="2"/>
      <c r="FP75" s="2"/>
      <c r="FQ75" s="2"/>
      <c r="FR75" s="2"/>
      <c r="FS75" s="2"/>
      <c r="FT75" s="2"/>
      <c r="FU75" s="2"/>
      <c r="FV75" s="2"/>
      <c r="FW75" s="2"/>
      <c r="FX75" s="2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  <c r="HZ75" s="2"/>
      <c r="IA75" s="2"/>
      <c r="IB75" s="2"/>
      <c r="IC75" s="2"/>
      <c r="ID75" s="2"/>
      <c r="IE75" s="2"/>
      <c r="IF75" s="2"/>
      <c r="IG75" s="2"/>
      <c r="IH75" s="2"/>
      <c r="II75" s="2"/>
      <c r="IJ75" s="2"/>
      <c r="IK75" s="2"/>
      <c r="IL75" s="2"/>
      <c r="IM75" s="2"/>
      <c r="IN75" s="2"/>
      <c r="IO75" s="2"/>
      <c r="IP75" s="2"/>
      <c r="IQ75" s="2"/>
      <c r="IR75" s="2"/>
    </row>
    <row r="76" spans="1:252" ht="34.950000000000003" customHeight="1" x14ac:dyDescent="0.3">
      <c r="A76" s="49">
        <v>74</v>
      </c>
      <c r="B76" s="56" t="s">
        <v>141</v>
      </c>
      <c r="C76" s="56" t="s">
        <v>127</v>
      </c>
      <c r="D76" s="51">
        <v>13113</v>
      </c>
      <c r="E76" s="52">
        <v>52800</v>
      </c>
      <c r="F76" s="52">
        <v>46380</v>
      </c>
      <c r="G76" s="52">
        <v>24000</v>
      </c>
      <c r="H76" s="82">
        <v>25920</v>
      </c>
      <c r="I76" s="90">
        <f t="shared" si="8"/>
        <v>149100</v>
      </c>
      <c r="J76" s="66">
        <v>149100</v>
      </c>
      <c r="K76" s="66">
        <v>104436</v>
      </c>
      <c r="L76" s="66">
        <v>44664</v>
      </c>
      <c r="M76" s="54"/>
      <c r="N76" s="70">
        <v>0</v>
      </c>
      <c r="O76" s="73">
        <v>54717</v>
      </c>
      <c r="P76" s="74">
        <f t="shared" si="9"/>
        <v>49719</v>
      </c>
      <c r="Q76" s="28">
        <f t="shared" si="10"/>
        <v>44664</v>
      </c>
      <c r="R76" s="85"/>
      <c r="S76" s="42">
        <f t="shared" si="11"/>
        <v>149100</v>
      </c>
      <c r="T76" s="21">
        <f t="shared" si="12"/>
        <v>149100</v>
      </c>
      <c r="U76" s="36">
        <f t="shared" si="13"/>
        <v>94383</v>
      </c>
      <c r="V76" s="2"/>
      <c r="W76" s="2"/>
      <c r="X76" s="98">
        <f t="shared" si="14"/>
        <v>149100</v>
      </c>
      <c r="Y76" s="98">
        <f t="shared" si="15"/>
        <v>49719</v>
      </c>
      <c r="Z76" s="98">
        <f t="shared" si="15"/>
        <v>44664</v>
      </c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2"/>
      <c r="EK76" s="2"/>
      <c r="EL76" s="2"/>
      <c r="EM76" s="2"/>
      <c r="EN76" s="2"/>
      <c r="EO76" s="2"/>
      <c r="EP76" s="2"/>
      <c r="EQ76" s="2"/>
      <c r="ER76" s="2"/>
      <c r="ES76" s="2"/>
      <c r="ET76" s="2"/>
      <c r="EU76" s="2"/>
      <c r="EV76" s="2"/>
      <c r="EW76" s="2"/>
      <c r="EX76" s="2"/>
      <c r="EY76" s="2"/>
      <c r="EZ76" s="2"/>
      <c r="FA76" s="2"/>
      <c r="FB76" s="2"/>
      <c r="FC76" s="2"/>
      <c r="FD76" s="2"/>
      <c r="FE76" s="2"/>
      <c r="FF76" s="2"/>
      <c r="FG76" s="2"/>
      <c r="FH76" s="2"/>
      <c r="FI76" s="2"/>
      <c r="FJ76" s="2"/>
      <c r="FK76" s="2"/>
      <c r="FL76" s="2"/>
      <c r="FM76" s="2"/>
      <c r="FN76" s="2"/>
      <c r="FO76" s="2"/>
      <c r="FP76" s="2"/>
      <c r="FQ76" s="2"/>
      <c r="FR76" s="2"/>
      <c r="FS76" s="2"/>
      <c r="FT76" s="2"/>
      <c r="FU76" s="2"/>
      <c r="FV76" s="2"/>
      <c r="FW76" s="2"/>
      <c r="FX76" s="2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2"/>
      <c r="GM76" s="2"/>
      <c r="GN76" s="2"/>
      <c r="GO76" s="2"/>
      <c r="GP76" s="2"/>
      <c r="GQ76" s="2"/>
      <c r="GR76" s="2"/>
      <c r="GS76" s="2"/>
      <c r="GT76" s="2"/>
      <c r="GU76" s="2"/>
      <c r="GV76" s="2"/>
      <c r="GW76" s="2"/>
      <c r="GX76" s="2"/>
      <c r="GY76" s="2"/>
      <c r="GZ76" s="2"/>
      <c r="HA76" s="2"/>
      <c r="HB76" s="2"/>
      <c r="HC76" s="2"/>
      <c r="HD76" s="2"/>
      <c r="HE76" s="2"/>
      <c r="HF76" s="2"/>
      <c r="HG76" s="2"/>
      <c r="HH76" s="2"/>
      <c r="HI76" s="2"/>
      <c r="HJ76" s="2"/>
      <c r="HK76" s="2"/>
      <c r="HL76" s="2"/>
      <c r="HM76" s="2"/>
      <c r="HN76" s="2"/>
      <c r="HO76" s="2"/>
      <c r="HP76" s="2"/>
      <c r="HQ76" s="2"/>
      <c r="HR76" s="2"/>
      <c r="HS76" s="2"/>
      <c r="HT76" s="2"/>
      <c r="HU76" s="2"/>
      <c r="HV76" s="2"/>
      <c r="HW76" s="2"/>
      <c r="HX76" s="2"/>
      <c r="HY76" s="2"/>
      <c r="HZ76" s="2"/>
      <c r="IA76" s="2"/>
      <c r="IB76" s="2"/>
      <c r="IC76" s="2"/>
      <c r="ID76" s="2"/>
      <c r="IE76" s="2"/>
      <c r="IF76" s="2"/>
      <c r="IG76" s="2"/>
      <c r="IH76" s="2"/>
      <c r="II76" s="2"/>
      <c r="IJ76" s="2"/>
      <c r="IK76" s="2"/>
      <c r="IL76" s="2"/>
      <c r="IM76" s="2"/>
      <c r="IN76" s="2"/>
      <c r="IO76" s="2"/>
      <c r="IP76" s="2"/>
      <c r="IQ76" s="2"/>
      <c r="IR76" s="2"/>
    </row>
    <row r="77" spans="1:252" ht="34.950000000000003" customHeight="1" x14ac:dyDescent="0.3">
      <c r="A77" s="49">
        <v>75</v>
      </c>
      <c r="B77" s="56" t="s">
        <v>142</v>
      </c>
      <c r="C77" s="56" t="s">
        <v>127</v>
      </c>
      <c r="D77" s="51">
        <v>13115</v>
      </c>
      <c r="E77" s="53">
        <v>196455</v>
      </c>
      <c r="F77" s="52">
        <v>130968</v>
      </c>
      <c r="G77" s="52">
        <v>15120</v>
      </c>
      <c r="H77" s="82">
        <v>15120</v>
      </c>
      <c r="I77" s="90">
        <f t="shared" si="8"/>
        <v>357663</v>
      </c>
      <c r="J77" s="66">
        <v>357663</v>
      </c>
      <c r="K77" s="66">
        <v>223669</v>
      </c>
      <c r="L77" s="66">
        <v>133994</v>
      </c>
      <c r="M77" s="54"/>
      <c r="N77" s="70">
        <v>0</v>
      </c>
      <c r="O77" s="73">
        <v>150739</v>
      </c>
      <c r="P77" s="74">
        <f t="shared" si="9"/>
        <v>72930</v>
      </c>
      <c r="Q77" s="28">
        <f t="shared" si="10"/>
        <v>133994</v>
      </c>
      <c r="R77" s="85"/>
      <c r="S77" s="42">
        <f t="shared" si="11"/>
        <v>357663</v>
      </c>
      <c r="T77" s="21">
        <f t="shared" si="12"/>
        <v>357663</v>
      </c>
      <c r="U77" s="36">
        <f t="shared" si="13"/>
        <v>206924</v>
      </c>
      <c r="V77" s="2"/>
      <c r="W77" s="2"/>
      <c r="X77" s="98">
        <f t="shared" si="14"/>
        <v>357663</v>
      </c>
      <c r="Y77" s="98">
        <f t="shared" si="15"/>
        <v>72930</v>
      </c>
      <c r="Z77" s="98">
        <f t="shared" si="15"/>
        <v>133994</v>
      </c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2"/>
      <c r="EK77" s="2"/>
      <c r="EL77" s="2"/>
      <c r="EM77" s="2"/>
      <c r="EN77" s="2"/>
      <c r="EO77" s="2"/>
      <c r="EP77" s="2"/>
      <c r="EQ77" s="2"/>
      <c r="ER77" s="2"/>
      <c r="ES77" s="2"/>
      <c r="ET77" s="2"/>
      <c r="EU77" s="2"/>
      <c r="EV77" s="2"/>
      <c r="EW77" s="2"/>
      <c r="EX77" s="2"/>
      <c r="EY77" s="2"/>
      <c r="EZ77" s="2"/>
      <c r="FA77" s="2"/>
      <c r="FB77" s="2"/>
      <c r="FC77" s="2"/>
      <c r="FD77" s="2"/>
      <c r="FE77" s="2"/>
      <c r="FF77" s="2"/>
      <c r="FG77" s="2"/>
      <c r="FH77" s="2"/>
      <c r="FI77" s="2"/>
      <c r="FJ77" s="2"/>
      <c r="FK77" s="2"/>
      <c r="FL77" s="2"/>
      <c r="FM77" s="2"/>
      <c r="FN77" s="2"/>
      <c r="FO77" s="2"/>
      <c r="FP77" s="2"/>
      <c r="FQ77" s="2"/>
      <c r="FR77" s="2"/>
      <c r="FS77" s="2"/>
      <c r="FT77" s="2"/>
      <c r="FU77" s="2"/>
      <c r="FV77" s="2"/>
      <c r="FW77" s="2"/>
      <c r="FX77" s="2"/>
      <c r="FY77" s="2"/>
      <c r="FZ77" s="2"/>
      <c r="GA77" s="2"/>
      <c r="GB77" s="2"/>
      <c r="GC77" s="2"/>
      <c r="GD77" s="2"/>
      <c r="GE77" s="2"/>
      <c r="GF77" s="2"/>
      <c r="GG77" s="2"/>
      <c r="GH77" s="2"/>
      <c r="GI77" s="2"/>
      <c r="GJ77" s="2"/>
      <c r="GK77" s="2"/>
      <c r="GL77" s="2"/>
      <c r="GM77" s="2"/>
      <c r="GN77" s="2"/>
      <c r="GO77" s="2"/>
      <c r="GP77" s="2"/>
      <c r="GQ77" s="2"/>
      <c r="GR77" s="2"/>
      <c r="GS77" s="2"/>
      <c r="GT77" s="2"/>
      <c r="GU77" s="2"/>
      <c r="GV77" s="2"/>
      <c r="GW77" s="2"/>
      <c r="GX77" s="2"/>
      <c r="GY77" s="2"/>
      <c r="GZ77" s="2"/>
      <c r="HA77" s="2"/>
      <c r="HB77" s="2"/>
      <c r="HC77" s="2"/>
      <c r="HD77" s="2"/>
      <c r="HE77" s="2"/>
      <c r="HF77" s="2"/>
      <c r="HG77" s="2"/>
      <c r="HH77" s="2"/>
      <c r="HI77" s="2"/>
      <c r="HJ77" s="2"/>
      <c r="HK77" s="2"/>
      <c r="HL77" s="2"/>
      <c r="HM77" s="2"/>
      <c r="HN77" s="2"/>
      <c r="HO77" s="2"/>
      <c r="HP77" s="2"/>
      <c r="HQ77" s="2"/>
      <c r="HR77" s="2"/>
      <c r="HS77" s="2"/>
      <c r="HT77" s="2"/>
      <c r="HU77" s="2"/>
      <c r="HV77" s="2"/>
      <c r="HW77" s="2"/>
      <c r="HX77" s="2"/>
      <c r="HY77" s="2"/>
      <c r="HZ77" s="2"/>
      <c r="IA77" s="2"/>
      <c r="IB77" s="2"/>
      <c r="IC77" s="2"/>
      <c r="ID77" s="2"/>
      <c r="IE77" s="2"/>
      <c r="IF77" s="2"/>
      <c r="IG77" s="2"/>
      <c r="IH77" s="2"/>
      <c r="II77" s="2"/>
      <c r="IJ77" s="2"/>
      <c r="IK77" s="2"/>
      <c r="IL77" s="2"/>
      <c r="IM77" s="2"/>
      <c r="IN77" s="2"/>
      <c r="IO77" s="2"/>
      <c r="IP77" s="2"/>
      <c r="IQ77" s="2"/>
      <c r="IR77" s="2"/>
    </row>
    <row r="78" spans="1:252" ht="34.950000000000003" customHeight="1" x14ac:dyDescent="0.3">
      <c r="A78" s="49">
        <v>76</v>
      </c>
      <c r="B78" s="56" t="s">
        <v>143</v>
      </c>
      <c r="C78" s="56" t="s">
        <v>127</v>
      </c>
      <c r="D78" s="51">
        <v>13116</v>
      </c>
      <c r="E78" s="53">
        <v>49140</v>
      </c>
      <c r="F78" s="52">
        <v>89344</v>
      </c>
      <c r="G78" s="52">
        <v>19980</v>
      </c>
      <c r="H78" s="82">
        <v>18540</v>
      </c>
      <c r="I78" s="90">
        <f t="shared" si="8"/>
        <v>177004</v>
      </c>
      <c r="J78" s="66">
        <v>162262</v>
      </c>
      <c r="K78" s="66">
        <v>117758</v>
      </c>
      <c r="L78" s="66">
        <v>44504</v>
      </c>
      <c r="M78" s="54"/>
      <c r="N78" s="70">
        <v>14742</v>
      </c>
      <c r="O78" s="73">
        <v>49245</v>
      </c>
      <c r="P78" s="74">
        <f t="shared" si="9"/>
        <v>68513</v>
      </c>
      <c r="Q78" s="28">
        <f t="shared" si="10"/>
        <v>44504</v>
      </c>
      <c r="R78" s="85"/>
      <c r="S78" s="42">
        <f t="shared" si="11"/>
        <v>177004</v>
      </c>
      <c r="T78" s="21">
        <f t="shared" si="12"/>
        <v>162262</v>
      </c>
      <c r="U78" s="36">
        <f t="shared" si="13"/>
        <v>113017</v>
      </c>
      <c r="V78" s="2"/>
      <c r="W78" s="2"/>
      <c r="X78" s="98">
        <f t="shared" si="14"/>
        <v>177004</v>
      </c>
      <c r="Y78" s="98">
        <f t="shared" si="15"/>
        <v>68513</v>
      </c>
      <c r="Z78" s="98">
        <f t="shared" si="15"/>
        <v>44504</v>
      </c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2"/>
      <c r="CV78" s="2"/>
      <c r="CW78" s="2"/>
      <c r="CX78" s="2"/>
      <c r="CY78" s="2"/>
      <c r="CZ78" s="2"/>
      <c r="DA78" s="2"/>
      <c r="DB78" s="2"/>
      <c r="DC78" s="2"/>
      <c r="DD78" s="2"/>
      <c r="DE78" s="2"/>
      <c r="DF78" s="2"/>
      <c r="DG78" s="2"/>
      <c r="DH78" s="2"/>
      <c r="DI78" s="2"/>
      <c r="DJ78" s="2"/>
      <c r="DK78" s="2"/>
      <c r="DL78" s="2"/>
      <c r="DM78" s="2"/>
      <c r="DN78" s="2"/>
      <c r="DO78" s="2"/>
      <c r="DP78" s="2"/>
      <c r="DQ78" s="2"/>
      <c r="DR78" s="2"/>
      <c r="DS78" s="2"/>
      <c r="DT78" s="2"/>
      <c r="DU78" s="2"/>
      <c r="DV78" s="2"/>
      <c r="DW78" s="2"/>
      <c r="DX78" s="2"/>
      <c r="DY78" s="2"/>
      <c r="DZ78" s="2"/>
      <c r="EA78" s="2"/>
      <c r="EB78" s="2"/>
      <c r="EC78" s="2"/>
      <c r="ED78" s="2"/>
      <c r="EE78" s="2"/>
      <c r="EF78" s="2"/>
      <c r="EG78" s="2"/>
      <c r="EH78" s="2"/>
      <c r="EI78" s="2"/>
      <c r="EJ78" s="2"/>
      <c r="EK78" s="2"/>
      <c r="EL78" s="2"/>
      <c r="EM78" s="2"/>
      <c r="EN78" s="2"/>
      <c r="EO78" s="2"/>
      <c r="EP78" s="2"/>
      <c r="EQ78" s="2"/>
      <c r="ER78" s="2"/>
      <c r="ES78" s="2"/>
      <c r="ET78" s="2"/>
      <c r="EU78" s="2"/>
      <c r="EV78" s="2"/>
      <c r="EW78" s="2"/>
      <c r="EX78" s="2"/>
      <c r="EY78" s="2"/>
      <c r="EZ78" s="2"/>
      <c r="FA78" s="2"/>
      <c r="FB78" s="2"/>
      <c r="FC78" s="2"/>
      <c r="FD78" s="2"/>
      <c r="FE78" s="2"/>
      <c r="FF78" s="2"/>
      <c r="FG78" s="2"/>
      <c r="FH78" s="2"/>
      <c r="FI78" s="2"/>
      <c r="FJ78" s="2"/>
      <c r="FK78" s="2"/>
      <c r="FL78" s="2"/>
      <c r="FM78" s="2"/>
      <c r="FN78" s="2"/>
      <c r="FO78" s="2"/>
      <c r="FP78" s="2"/>
      <c r="FQ78" s="2"/>
      <c r="FR78" s="2"/>
      <c r="FS78" s="2"/>
      <c r="FT78" s="2"/>
      <c r="FU78" s="2"/>
      <c r="FV78" s="2"/>
      <c r="FW78" s="2"/>
      <c r="FX78" s="2"/>
      <c r="FY78" s="2"/>
      <c r="FZ78" s="2"/>
      <c r="GA78" s="2"/>
      <c r="GB78" s="2"/>
      <c r="GC78" s="2"/>
      <c r="GD78" s="2"/>
      <c r="GE78" s="2"/>
      <c r="GF78" s="2"/>
      <c r="GG78" s="2"/>
      <c r="GH78" s="2"/>
      <c r="GI78" s="2"/>
      <c r="GJ78" s="2"/>
      <c r="GK78" s="2"/>
      <c r="GL78" s="2"/>
      <c r="GM78" s="2"/>
      <c r="GN78" s="2"/>
      <c r="GO78" s="2"/>
      <c r="GP78" s="2"/>
      <c r="GQ78" s="2"/>
      <c r="GR78" s="2"/>
      <c r="GS78" s="2"/>
      <c r="GT78" s="2"/>
      <c r="GU78" s="2"/>
      <c r="GV78" s="2"/>
      <c r="GW78" s="2"/>
      <c r="GX78" s="2"/>
      <c r="GY78" s="2"/>
      <c r="GZ78" s="2"/>
      <c r="HA78" s="2"/>
      <c r="HB78" s="2"/>
      <c r="HC78" s="2"/>
      <c r="HD78" s="2"/>
      <c r="HE78" s="2"/>
      <c r="HF78" s="2"/>
      <c r="HG78" s="2"/>
      <c r="HH78" s="2"/>
      <c r="HI78" s="2"/>
      <c r="HJ78" s="2"/>
      <c r="HK78" s="2"/>
      <c r="HL78" s="2"/>
      <c r="HM78" s="2"/>
      <c r="HN78" s="2"/>
      <c r="HO78" s="2"/>
      <c r="HP78" s="2"/>
      <c r="HQ78" s="2"/>
      <c r="HR78" s="2"/>
      <c r="HS78" s="2"/>
      <c r="HT78" s="2"/>
      <c r="HU78" s="2"/>
      <c r="HV78" s="2"/>
      <c r="HW78" s="2"/>
      <c r="HX78" s="2"/>
      <c r="HY78" s="2"/>
      <c r="HZ78" s="2"/>
      <c r="IA78" s="2"/>
      <c r="IB78" s="2"/>
      <c r="IC78" s="2"/>
      <c r="ID78" s="2"/>
      <c r="IE78" s="2"/>
      <c r="IF78" s="2"/>
      <c r="IG78" s="2"/>
      <c r="IH78" s="2"/>
      <c r="II78" s="2"/>
      <c r="IJ78" s="2"/>
      <c r="IK78" s="2"/>
      <c r="IL78" s="2"/>
      <c r="IM78" s="2"/>
      <c r="IN78" s="2"/>
      <c r="IO78" s="2"/>
      <c r="IP78" s="2"/>
      <c r="IQ78" s="2"/>
      <c r="IR78" s="2"/>
    </row>
    <row r="79" spans="1:252" ht="34.950000000000003" customHeight="1" x14ac:dyDescent="0.3">
      <c r="A79" s="49">
        <v>77</v>
      </c>
      <c r="B79" s="56" t="s">
        <v>144</v>
      </c>
      <c r="C79" s="56" t="s">
        <v>126</v>
      </c>
      <c r="D79" s="51">
        <v>13027</v>
      </c>
      <c r="E79" s="53">
        <v>260564</v>
      </c>
      <c r="F79" s="52">
        <v>250872</v>
      </c>
      <c r="G79" s="52">
        <v>45300</v>
      </c>
      <c r="H79" s="82">
        <v>41160</v>
      </c>
      <c r="I79" s="90">
        <f t="shared" si="8"/>
        <v>597896</v>
      </c>
      <c r="J79" s="66">
        <v>597896</v>
      </c>
      <c r="K79" s="66">
        <v>384675</v>
      </c>
      <c r="L79" s="66">
        <v>213221</v>
      </c>
      <c r="M79" s="54"/>
      <c r="N79" s="70">
        <v>0</v>
      </c>
      <c r="O79" s="73">
        <v>217916</v>
      </c>
      <c r="P79" s="74">
        <f t="shared" si="9"/>
        <v>166759</v>
      </c>
      <c r="Q79" s="28">
        <f t="shared" si="10"/>
        <v>213221</v>
      </c>
      <c r="R79" s="85"/>
      <c r="S79" s="42">
        <f t="shared" si="11"/>
        <v>597896</v>
      </c>
      <c r="T79" s="21">
        <f t="shared" si="12"/>
        <v>597896</v>
      </c>
      <c r="U79" s="36">
        <f t="shared" si="13"/>
        <v>379980</v>
      </c>
      <c r="V79" s="2"/>
      <c r="W79" s="2"/>
      <c r="X79" s="98">
        <f t="shared" si="14"/>
        <v>597896</v>
      </c>
      <c r="Y79" s="98">
        <f t="shared" si="15"/>
        <v>166759</v>
      </c>
      <c r="Z79" s="98">
        <f t="shared" si="15"/>
        <v>213221</v>
      </c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2"/>
      <c r="CW79" s="2"/>
      <c r="CX79" s="2"/>
      <c r="CY79" s="2"/>
      <c r="CZ79" s="2"/>
      <c r="DA79" s="2"/>
      <c r="DB79" s="2"/>
      <c r="DC79" s="2"/>
      <c r="DD79" s="2"/>
      <c r="DE79" s="2"/>
      <c r="DF79" s="2"/>
      <c r="DG79" s="2"/>
      <c r="DH79" s="2"/>
      <c r="DI79" s="2"/>
      <c r="DJ79" s="2"/>
      <c r="DK79" s="2"/>
      <c r="DL79" s="2"/>
      <c r="DM79" s="2"/>
      <c r="DN79" s="2"/>
      <c r="DO79" s="2"/>
      <c r="DP79" s="2"/>
      <c r="DQ79" s="2"/>
      <c r="DR79" s="2"/>
      <c r="DS79" s="2"/>
      <c r="DT79" s="2"/>
      <c r="DU79" s="2"/>
      <c r="DV79" s="2"/>
      <c r="DW79" s="2"/>
      <c r="DX79" s="2"/>
      <c r="DY79" s="2"/>
      <c r="DZ79" s="2"/>
      <c r="EA79" s="2"/>
      <c r="EB79" s="2"/>
      <c r="EC79" s="2"/>
      <c r="ED79" s="2"/>
      <c r="EE79" s="2"/>
      <c r="EF79" s="2"/>
      <c r="EG79" s="2"/>
      <c r="EH79" s="2"/>
      <c r="EI79" s="2"/>
      <c r="EJ79" s="2"/>
      <c r="EK79" s="2"/>
      <c r="EL79" s="2"/>
      <c r="EM79" s="2"/>
      <c r="EN79" s="2"/>
      <c r="EO79" s="2"/>
      <c r="EP79" s="2"/>
      <c r="EQ79" s="2"/>
      <c r="ER79" s="2"/>
      <c r="ES79" s="2"/>
      <c r="ET79" s="2"/>
      <c r="EU79" s="2"/>
      <c r="EV79" s="2"/>
      <c r="EW79" s="2"/>
      <c r="EX79" s="2"/>
      <c r="EY79" s="2"/>
      <c r="EZ79" s="2"/>
      <c r="FA79" s="2"/>
      <c r="FB79" s="2"/>
      <c r="FC79" s="2"/>
      <c r="FD79" s="2"/>
      <c r="FE79" s="2"/>
      <c r="FF79" s="2"/>
      <c r="FG79" s="2"/>
      <c r="FH79" s="2"/>
      <c r="FI79" s="2"/>
      <c r="FJ79" s="2"/>
      <c r="FK79" s="2"/>
      <c r="FL79" s="2"/>
      <c r="FM79" s="2"/>
      <c r="FN79" s="2"/>
      <c r="FO79" s="2"/>
      <c r="FP79" s="2"/>
      <c r="FQ79" s="2"/>
      <c r="FR79" s="2"/>
      <c r="FS79" s="2"/>
      <c r="FT79" s="2"/>
      <c r="FU79" s="2"/>
      <c r="FV79" s="2"/>
      <c r="FW79" s="2"/>
      <c r="FX79" s="2"/>
      <c r="FY79" s="2"/>
      <c r="FZ79" s="2"/>
      <c r="GA79" s="2"/>
      <c r="GB79" s="2"/>
      <c r="GC79" s="2"/>
      <c r="GD79" s="2"/>
      <c r="GE79" s="2"/>
      <c r="GF79" s="2"/>
      <c r="GG79" s="2"/>
      <c r="GH79" s="2"/>
      <c r="GI79" s="2"/>
      <c r="GJ79" s="2"/>
      <c r="GK79" s="2"/>
      <c r="GL79" s="2"/>
      <c r="GM79" s="2"/>
      <c r="GN79" s="2"/>
      <c r="GO79" s="2"/>
      <c r="GP79" s="2"/>
      <c r="GQ79" s="2"/>
      <c r="GR79" s="2"/>
      <c r="GS79" s="2"/>
      <c r="GT79" s="2"/>
      <c r="GU79" s="2"/>
      <c r="GV79" s="2"/>
      <c r="GW79" s="2"/>
      <c r="GX79" s="2"/>
      <c r="GY79" s="2"/>
      <c r="GZ79" s="2"/>
      <c r="HA79" s="2"/>
      <c r="HB79" s="2"/>
      <c r="HC79" s="2"/>
      <c r="HD79" s="2"/>
      <c r="HE79" s="2"/>
      <c r="HF79" s="2"/>
      <c r="HG79" s="2"/>
      <c r="HH79" s="2"/>
      <c r="HI79" s="2"/>
      <c r="HJ79" s="2"/>
      <c r="HK79" s="2"/>
      <c r="HL79" s="2"/>
      <c r="HM79" s="2"/>
      <c r="HN79" s="2"/>
      <c r="HO79" s="2"/>
      <c r="HP79" s="2"/>
      <c r="HQ79" s="2"/>
      <c r="HR79" s="2"/>
      <c r="HS79" s="2"/>
      <c r="HT79" s="2"/>
      <c r="HU79" s="2"/>
      <c r="HV79" s="2"/>
      <c r="HW79" s="2"/>
      <c r="HX79" s="2"/>
      <c r="HY79" s="2"/>
      <c r="HZ79" s="2"/>
      <c r="IA79" s="2"/>
      <c r="IB79" s="2"/>
      <c r="IC79" s="2"/>
      <c r="ID79" s="2"/>
      <c r="IE79" s="2"/>
      <c r="IF79" s="2"/>
      <c r="IG79" s="2"/>
      <c r="IH79" s="2"/>
      <c r="II79" s="2"/>
      <c r="IJ79" s="2"/>
      <c r="IK79" s="2"/>
      <c r="IL79" s="2"/>
      <c r="IM79" s="2"/>
      <c r="IN79" s="2"/>
      <c r="IO79" s="2"/>
      <c r="IP79" s="2"/>
      <c r="IQ79" s="2"/>
      <c r="IR79" s="2"/>
    </row>
    <row r="80" spans="1:252" ht="34.950000000000003" customHeight="1" x14ac:dyDescent="0.3">
      <c r="A80" s="49">
        <v>78</v>
      </c>
      <c r="B80" s="56" t="s">
        <v>145</v>
      </c>
      <c r="C80" s="56" t="s">
        <v>126</v>
      </c>
      <c r="D80" s="51">
        <v>13049</v>
      </c>
      <c r="E80" s="53">
        <v>10598</v>
      </c>
      <c r="F80" s="52">
        <v>22933</v>
      </c>
      <c r="G80" s="52">
        <v>8520</v>
      </c>
      <c r="H80" s="82">
        <v>9120</v>
      </c>
      <c r="I80" s="90">
        <f t="shared" si="8"/>
        <v>51171</v>
      </c>
      <c r="J80" s="66">
        <v>51171</v>
      </c>
      <c r="K80" s="66">
        <v>35994</v>
      </c>
      <c r="L80" s="66">
        <v>15177</v>
      </c>
      <c r="M80" s="54"/>
      <c r="N80" s="70">
        <v>0</v>
      </c>
      <c r="O80" s="73">
        <v>13621</v>
      </c>
      <c r="P80" s="74">
        <f t="shared" si="9"/>
        <v>22373</v>
      </c>
      <c r="Q80" s="28">
        <f t="shared" si="10"/>
        <v>15177</v>
      </c>
      <c r="R80" s="85"/>
      <c r="S80" s="42">
        <f t="shared" si="11"/>
        <v>51171</v>
      </c>
      <c r="T80" s="21">
        <f t="shared" si="12"/>
        <v>51171</v>
      </c>
      <c r="U80" s="36">
        <f t="shared" si="13"/>
        <v>37550</v>
      </c>
      <c r="V80" s="2"/>
      <c r="W80" s="2"/>
      <c r="X80" s="98">
        <f t="shared" si="14"/>
        <v>51171</v>
      </c>
      <c r="Y80" s="98">
        <f t="shared" si="15"/>
        <v>22373</v>
      </c>
      <c r="Z80" s="98">
        <f t="shared" si="15"/>
        <v>15177</v>
      </c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"/>
      <c r="FW80" s="2"/>
      <c r="FX80" s="2"/>
      <c r="FY80" s="2"/>
      <c r="FZ80" s="2"/>
      <c r="GA80" s="2"/>
      <c r="GB80" s="2"/>
      <c r="GC80" s="2"/>
      <c r="GD80" s="2"/>
      <c r="GE80" s="2"/>
      <c r="GF80" s="2"/>
      <c r="GG80" s="2"/>
      <c r="GH80" s="2"/>
      <c r="GI80" s="2"/>
      <c r="GJ80" s="2"/>
      <c r="GK80" s="2"/>
      <c r="GL80" s="2"/>
      <c r="GM80" s="2"/>
      <c r="GN80" s="2"/>
      <c r="GO80" s="2"/>
      <c r="GP80" s="2"/>
      <c r="GQ80" s="2"/>
      <c r="GR80" s="2"/>
      <c r="GS80" s="2"/>
      <c r="GT80" s="2"/>
      <c r="GU80" s="2"/>
      <c r="GV80" s="2"/>
      <c r="GW80" s="2"/>
      <c r="GX80" s="2"/>
      <c r="GY80" s="2"/>
      <c r="GZ80" s="2"/>
      <c r="HA80" s="2"/>
      <c r="HB80" s="2"/>
      <c r="HC80" s="2"/>
      <c r="HD80" s="2"/>
      <c r="HE80" s="2"/>
      <c r="HF80" s="2"/>
      <c r="HG80" s="2"/>
      <c r="HH80" s="2"/>
      <c r="HI80" s="2"/>
      <c r="HJ80" s="2"/>
      <c r="HK80" s="2"/>
      <c r="HL80" s="2"/>
      <c r="HM80" s="2"/>
      <c r="HN80" s="2"/>
      <c r="HO80" s="2"/>
      <c r="HP80" s="2"/>
      <c r="HQ80" s="2"/>
      <c r="HR80" s="2"/>
      <c r="HS80" s="2"/>
      <c r="HT80" s="2"/>
      <c r="HU80" s="2"/>
      <c r="HV80" s="2"/>
      <c r="HW80" s="2"/>
      <c r="HX80" s="2"/>
      <c r="HY80" s="2"/>
      <c r="HZ80" s="2"/>
      <c r="IA80" s="2"/>
      <c r="IB80" s="2"/>
      <c r="IC80" s="2"/>
      <c r="ID80" s="2"/>
      <c r="IE80" s="2"/>
      <c r="IF80" s="2"/>
      <c r="IG80" s="2"/>
      <c r="IH80" s="2"/>
      <c r="II80" s="2"/>
      <c r="IJ80" s="2"/>
      <c r="IK80" s="2"/>
      <c r="IL80" s="2"/>
      <c r="IM80" s="2"/>
      <c r="IN80" s="2"/>
      <c r="IO80" s="2"/>
      <c r="IP80" s="2"/>
      <c r="IQ80" s="2"/>
      <c r="IR80" s="2"/>
    </row>
    <row r="81" spans="1:252" ht="34.950000000000003" customHeight="1" x14ac:dyDescent="0.3">
      <c r="A81" s="49">
        <v>79</v>
      </c>
      <c r="B81" s="56" t="s">
        <v>146</v>
      </c>
      <c r="C81" s="56" t="s">
        <v>126</v>
      </c>
      <c r="D81" s="51">
        <v>13046</v>
      </c>
      <c r="E81" s="53">
        <v>55720</v>
      </c>
      <c r="F81" s="52">
        <v>53396</v>
      </c>
      <c r="G81" s="52">
        <v>15660</v>
      </c>
      <c r="H81" s="82">
        <v>15360</v>
      </c>
      <c r="I81" s="90">
        <f t="shared" si="8"/>
        <v>140136</v>
      </c>
      <c r="J81" s="66">
        <v>140136</v>
      </c>
      <c r="K81" s="66">
        <v>93387</v>
      </c>
      <c r="L81" s="66">
        <v>46749</v>
      </c>
      <c r="M81" s="54"/>
      <c r="N81" s="70">
        <v>0</v>
      </c>
      <c r="O81" s="73">
        <v>50855</v>
      </c>
      <c r="P81" s="74">
        <f t="shared" si="9"/>
        <v>42532</v>
      </c>
      <c r="Q81" s="28">
        <f t="shared" si="10"/>
        <v>46749</v>
      </c>
      <c r="R81" s="85"/>
      <c r="S81" s="42">
        <f t="shared" si="11"/>
        <v>140136</v>
      </c>
      <c r="T81" s="21">
        <f t="shared" si="12"/>
        <v>140136</v>
      </c>
      <c r="U81" s="36">
        <f t="shared" si="13"/>
        <v>89281</v>
      </c>
      <c r="V81" s="2"/>
      <c r="W81" s="2"/>
      <c r="X81" s="98">
        <f t="shared" si="14"/>
        <v>140136</v>
      </c>
      <c r="Y81" s="98">
        <f t="shared" si="15"/>
        <v>42532</v>
      </c>
      <c r="Z81" s="98">
        <f t="shared" si="15"/>
        <v>46749</v>
      </c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2"/>
      <c r="GA81" s="2"/>
      <c r="GB81" s="2"/>
      <c r="GC81" s="2"/>
      <c r="GD81" s="2"/>
      <c r="GE81" s="2"/>
      <c r="GF81" s="2"/>
      <c r="GG81" s="2"/>
      <c r="GH81" s="2"/>
      <c r="GI81" s="2"/>
      <c r="GJ81" s="2"/>
      <c r="GK81" s="2"/>
      <c r="GL81" s="2"/>
      <c r="GM81" s="2"/>
      <c r="GN81" s="2"/>
      <c r="GO81" s="2"/>
      <c r="GP81" s="2"/>
      <c r="GQ81" s="2"/>
      <c r="GR81" s="2"/>
      <c r="GS81" s="2"/>
      <c r="GT81" s="2"/>
      <c r="GU81" s="2"/>
      <c r="GV81" s="2"/>
      <c r="GW81" s="2"/>
      <c r="GX81" s="2"/>
      <c r="GY81" s="2"/>
      <c r="GZ81" s="2"/>
      <c r="HA81" s="2"/>
      <c r="HB81" s="2"/>
      <c r="HC81" s="2"/>
      <c r="HD81" s="2"/>
      <c r="HE81" s="2"/>
      <c r="HF81" s="2"/>
      <c r="HG81" s="2"/>
      <c r="HH81" s="2"/>
      <c r="HI81" s="2"/>
      <c r="HJ81" s="2"/>
      <c r="HK81" s="2"/>
      <c r="HL81" s="2"/>
      <c r="HM81" s="2"/>
      <c r="HN81" s="2"/>
      <c r="HO81" s="2"/>
      <c r="HP81" s="2"/>
      <c r="HQ81" s="2"/>
      <c r="HR81" s="2"/>
      <c r="HS81" s="2"/>
      <c r="HT81" s="2"/>
      <c r="HU81" s="2"/>
      <c r="HV81" s="2"/>
      <c r="HW81" s="2"/>
      <c r="HX81" s="2"/>
      <c r="HY81" s="2"/>
      <c r="HZ81" s="2"/>
      <c r="IA81" s="2"/>
      <c r="IB81" s="2"/>
      <c r="IC81" s="2"/>
      <c r="ID81" s="2"/>
      <c r="IE81" s="2"/>
      <c r="IF81" s="2"/>
      <c r="IG81" s="2"/>
      <c r="IH81" s="2"/>
      <c r="II81" s="2"/>
      <c r="IJ81" s="2"/>
      <c r="IK81" s="2"/>
      <c r="IL81" s="2"/>
      <c r="IM81" s="2"/>
      <c r="IN81" s="2"/>
      <c r="IO81" s="2"/>
      <c r="IP81" s="2"/>
      <c r="IQ81" s="2"/>
      <c r="IR81" s="2"/>
    </row>
    <row r="82" spans="1:252" ht="34.950000000000003" customHeight="1" x14ac:dyDescent="0.3">
      <c r="A82" s="57">
        <v>80</v>
      </c>
      <c r="B82" s="58" t="s">
        <v>167</v>
      </c>
      <c r="C82" s="56" t="s">
        <v>126</v>
      </c>
      <c r="D82" s="118">
        <v>13095</v>
      </c>
      <c r="E82" s="53">
        <v>0</v>
      </c>
      <c r="F82" s="52">
        <v>9585</v>
      </c>
      <c r="G82" s="52">
        <v>0</v>
      </c>
      <c r="H82" s="82">
        <v>5160</v>
      </c>
      <c r="I82" s="90">
        <f t="shared" si="8"/>
        <v>14745</v>
      </c>
      <c r="J82" s="66">
        <v>14745</v>
      </c>
      <c r="K82" s="66">
        <v>10395</v>
      </c>
      <c r="L82" s="66">
        <v>4350</v>
      </c>
      <c r="M82" s="54"/>
      <c r="N82" s="70">
        <v>0</v>
      </c>
      <c r="O82" s="75"/>
      <c r="P82" s="74">
        <f t="shared" si="9"/>
        <v>10395</v>
      </c>
      <c r="Q82" s="28">
        <f t="shared" si="10"/>
        <v>4350</v>
      </c>
      <c r="R82" s="85"/>
      <c r="S82" s="42">
        <f t="shared" si="11"/>
        <v>14745</v>
      </c>
      <c r="T82" s="21">
        <f t="shared" si="12"/>
        <v>14745</v>
      </c>
      <c r="U82" s="36">
        <f t="shared" si="13"/>
        <v>14745</v>
      </c>
      <c r="V82" s="2"/>
      <c r="W82" s="2"/>
      <c r="X82" s="98">
        <f t="shared" si="14"/>
        <v>14745</v>
      </c>
      <c r="Y82" s="98">
        <f t="shared" si="15"/>
        <v>10395</v>
      </c>
      <c r="Z82" s="98">
        <f t="shared" si="15"/>
        <v>4350</v>
      </c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2"/>
      <c r="CJ82" s="2"/>
      <c r="CK82" s="2"/>
      <c r="CL82" s="2"/>
      <c r="CM82" s="2"/>
      <c r="CN82" s="2"/>
      <c r="CO82" s="2"/>
      <c r="CP82" s="2"/>
      <c r="CQ82" s="2"/>
      <c r="CR82" s="2"/>
      <c r="CS82" s="2"/>
      <c r="CT82" s="2"/>
      <c r="CU82" s="2"/>
      <c r="CV82" s="2"/>
      <c r="CW82" s="2"/>
      <c r="CX82" s="2"/>
      <c r="CY82" s="2"/>
      <c r="CZ82" s="2"/>
      <c r="DA82" s="2"/>
      <c r="DB82" s="2"/>
      <c r="DC82" s="2"/>
      <c r="DD82" s="2"/>
      <c r="DE82" s="2"/>
      <c r="DF82" s="2"/>
      <c r="DG82" s="2"/>
      <c r="DH82" s="2"/>
      <c r="DI82" s="2"/>
      <c r="DJ82" s="2"/>
      <c r="DK82" s="2"/>
      <c r="DL82" s="2"/>
      <c r="DM82" s="2"/>
      <c r="DN82" s="2"/>
      <c r="DO82" s="2"/>
      <c r="DP82" s="2"/>
      <c r="DQ82" s="2"/>
      <c r="DR82" s="2"/>
      <c r="DS82" s="2"/>
      <c r="DT82" s="2"/>
      <c r="DU82" s="2"/>
      <c r="DV82" s="2"/>
      <c r="DW82" s="2"/>
      <c r="DX82" s="2"/>
      <c r="DY82" s="2"/>
      <c r="DZ82" s="2"/>
      <c r="EA82" s="2"/>
      <c r="EB82" s="2"/>
      <c r="EC82" s="2"/>
      <c r="ED82" s="2"/>
      <c r="EE82" s="2"/>
      <c r="EF82" s="2"/>
      <c r="EG82" s="2"/>
      <c r="EH82" s="2"/>
      <c r="EI82" s="2"/>
      <c r="EJ82" s="2"/>
      <c r="EK82" s="2"/>
      <c r="EL82" s="2"/>
      <c r="EM82" s="2"/>
      <c r="EN82" s="2"/>
      <c r="EO82" s="2"/>
      <c r="EP82" s="2"/>
      <c r="EQ82" s="2"/>
      <c r="ER82" s="2"/>
      <c r="ES82" s="2"/>
      <c r="ET82" s="2"/>
      <c r="EU82" s="2"/>
      <c r="EV82" s="2"/>
      <c r="EW82" s="2"/>
      <c r="EX82" s="2"/>
      <c r="EY82" s="2"/>
      <c r="EZ82" s="2"/>
      <c r="FA82" s="2"/>
      <c r="FB82" s="2"/>
      <c r="FC82" s="2"/>
      <c r="FD82" s="2"/>
      <c r="FE82" s="2"/>
      <c r="FF82" s="2"/>
      <c r="FG82" s="2"/>
      <c r="FH82" s="2"/>
      <c r="FI82" s="2"/>
      <c r="FJ82" s="2"/>
      <c r="FK82" s="2"/>
      <c r="FL82" s="2"/>
      <c r="FM82" s="2"/>
      <c r="FN82" s="2"/>
      <c r="FO82" s="2"/>
      <c r="FP82" s="2"/>
      <c r="FQ82" s="2"/>
      <c r="FR82" s="2"/>
      <c r="FS82" s="2"/>
      <c r="FT82" s="2"/>
      <c r="FU82" s="2"/>
      <c r="FV82" s="2"/>
      <c r="FW82" s="2"/>
      <c r="FX82" s="2"/>
      <c r="FY82" s="2"/>
      <c r="FZ82" s="2"/>
      <c r="GA82" s="2"/>
      <c r="GB82" s="2"/>
      <c r="GC82" s="2"/>
      <c r="GD82" s="2"/>
      <c r="GE82" s="2"/>
      <c r="GF82" s="2"/>
      <c r="GG82" s="2"/>
      <c r="GH82" s="2"/>
      <c r="GI82" s="2"/>
      <c r="GJ82" s="2"/>
      <c r="GK82" s="2"/>
      <c r="GL82" s="2"/>
      <c r="GM82" s="2"/>
      <c r="GN82" s="2"/>
      <c r="GO82" s="2"/>
      <c r="GP82" s="2"/>
      <c r="GQ82" s="2"/>
      <c r="GR82" s="2"/>
      <c r="GS82" s="2"/>
      <c r="GT82" s="2"/>
      <c r="GU82" s="2"/>
      <c r="GV82" s="2"/>
      <c r="GW82" s="2"/>
      <c r="GX82" s="2"/>
      <c r="GY82" s="2"/>
      <c r="GZ82" s="2"/>
      <c r="HA82" s="2"/>
      <c r="HB82" s="2"/>
      <c r="HC82" s="2"/>
      <c r="HD82" s="2"/>
      <c r="HE82" s="2"/>
      <c r="HF82" s="2"/>
      <c r="HG82" s="2"/>
      <c r="HH82" s="2"/>
      <c r="HI82" s="2"/>
      <c r="HJ82" s="2"/>
      <c r="HK82" s="2"/>
      <c r="HL82" s="2"/>
      <c r="HM82" s="2"/>
      <c r="HN82" s="2"/>
      <c r="HO82" s="2"/>
      <c r="HP82" s="2"/>
      <c r="HQ82" s="2"/>
      <c r="HR82" s="2"/>
      <c r="HS82" s="2"/>
      <c r="HT82" s="2"/>
      <c r="HU82" s="2"/>
      <c r="HV82" s="2"/>
      <c r="HW82" s="2"/>
      <c r="HX82" s="2"/>
      <c r="HY82" s="2"/>
      <c r="HZ82" s="2"/>
      <c r="IA82" s="2"/>
      <c r="IB82" s="2"/>
      <c r="IC82" s="2"/>
      <c r="ID82" s="2"/>
      <c r="IE82" s="2"/>
      <c r="IF82" s="2"/>
      <c r="IG82" s="2"/>
      <c r="IH82" s="2"/>
      <c r="II82" s="2"/>
      <c r="IJ82" s="2"/>
      <c r="IK82" s="2"/>
      <c r="IL82" s="2"/>
      <c r="IM82" s="2"/>
      <c r="IN82" s="2"/>
      <c r="IO82" s="2"/>
      <c r="IP82" s="2"/>
      <c r="IQ82" s="2"/>
      <c r="IR82" s="2"/>
    </row>
    <row r="83" spans="1:252" ht="34.950000000000003" customHeight="1" x14ac:dyDescent="0.3">
      <c r="A83" s="57">
        <v>81</v>
      </c>
      <c r="B83" s="59" t="s">
        <v>147</v>
      </c>
      <c r="C83" s="56" t="s">
        <v>126</v>
      </c>
      <c r="D83" s="118">
        <v>13070</v>
      </c>
      <c r="E83" s="53">
        <v>0</v>
      </c>
      <c r="F83" s="52">
        <v>8122</v>
      </c>
      <c r="G83" s="52">
        <v>0</v>
      </c>
      <c r="H83" s="82">
        <v>9840</v>
      </c>
      <c r="I83" s="90">
        <f t="shared" si="8"/>
        <v>17962</v>
      </c>
      <c r="J83" s="66">
        <v>17962</v>
      </c>
      <c r="K83" s="66">
        <v>13729</v>
      </c>
      <c r="L83" s="66">
        <v>4233</v>
      </c>
      <c r="M83" s="54"/>
      <c r="N83" s="70">
        <v>0</v>
      </c>
      <c r="O83" s="75"/>
      <c r="P83" s="74">
        <f t="shared" si="9"/>
        <v>13729</v>
      </c>
      <c r="Q83" s="28">
        <f t="shared" si="10"/>
        <v>4233</v>
      </c>
      <c r="R83" s="85"/>
      <c r="S83" s="42">
        <f t="shared" si="11"/>
        <v>17962</v>
      </c>
      <c r="T83" s="21">
        <f t="shared" si="12"/>
        <v>17962</v>
      </c>
      <c r="U83" s="36">
        <f t="shared" si="13"/>
        <v>17962</v>
      </c>
      <c r="V83" s="2"/>
      <c r="W83" s="2"/>
      <c r="X83" s="98">
        <f t="shared" si="14"/>
        <v>17962</v>
      </c>
      <c r="Y83" s="98">
        <f t="shared" si="15"/>
        <v>13729</v>
      </c>
      <c r="Z83" s="98">
        <f t="shared" si="15"/>
        <v>4233</v>
      </c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  <c r="DQ83" s="2"/>
      <c r="DR83" s="2"/>
      <c r="DS83" s="2"/>
      <c r="DT83" s="2"/>
      <c r="DU83" s="2"/>
      <c r="DV83" s="2"/>
      <c r="DW83" s="2"/>
      <c r="DX83" s="2"/>
      <c r="DY83" s="2"/>
      <c r="DZ83" s="2"/>
      <c r="EA83" s="2"/>
      <c r="EB83" s="2"/>
      <c r="EC83" s="2"/>
      <c r="ED83" s="2"/>
      <c r="EE83" s="2"/>
      <c r="EF83" s="2"/>
      <c r="EG83" s="2"/>
      <c r="EH83" s="2"/>
      <c r="EI83" s="2"/>
      <c r="EJ83" s="2"/>
      <c r="EK83" s="2"/>
      <c r="EL83" s="2"/>
      <c r="EM83" s="2"/>
      <c r="EN83" s="2"/>
      <c r="EO83" s="2"/>
      <c r="EP83" s="2"/>
      <c r="EQ83" s="2"/>
      <c r="ER83" s="2"/>
      <c r="ES83" s="2"/>
      <c r="ET83" s="2"/>
      <c r="EU83" s="2"/>
      <c r="EV83" s="2"/>
      <c r="EW83" s="2"/>
      <c r="EX83" s="2"/>
      <c r="EY83" s="2"/>
      <c r="EZ83" s="2"/>
      <c r="FA83" s="2"/>
      <c r="FB83" s="2"/>
      <c r="FC83" s="2"/>
      <c r="FD83" s="2"/>
      <c r="FE83" s="2"/>
      <c r="FF83" s="2"/>
      <c r="FG83" s="2"/>
      <c r="FH83" s="2"/>
      <c r="FI83" s="2"/>
      <c r="FJ83" s="2"/>
      <c r="FK83" s="2"/>
      <c r="FL83" s="2"/>
      <c r="FM83" s="2"/>
      <c r="FN83" s="2"/>
      <c r="FO83" s="2"/>
      <c r="FP83" s="2"/>
      <c r="FQ83" s="2"/>
      <c r="FR83" s="2"/>
      <c r="FS83" s="2"/>
      <c r="FT83" s="2"/>
      <c r="FU83" s="2"/>
      <c r="FV83" s="2"/>
      <c r="FW83" s="2"/>
      <c r="FX83" s="2"/>
      <c r="FY83" s="2"/>
      <c r="FZ83" s="2"/>
      <c r="GA83" s="2"/>
      <c r="GB83" s="2"/>
      <c r="GC83" s="2"/>
      <c r="GD83" s="2"/>
      <c r="GE83" s="2"/>
      <c r="GF83" s="2"/>
      <c r="GG83" s="2"/>
      <c r="GH83" s="2"/>
      <c r="GI83" s="2"/>
      <c r="GJ83" s="2"/>
      <c r="GK83" s="2"/>
      <c r="GL83" s="2"/>
      <c r="GM83" s="2"/>
      <c r="GN83" s="2"/>
      <c r="GO83" s="2"/>
      <c r="GP83" s="2"/>
      <c r="GQ83" s="2"/>
      <c r="GR83" s="2"/>
      <c r="GS83" s="2"/>
      <c r="GT83" s="2"/>
      <c r="GU83" s="2"/>
      <c r="GV83" s="2"/>
      <c r="GW83" s="2"/>
      <c r="GX83" s="2"/>
      <c r="GY83" s="2"/>
      <c r="GZ83" s="2"/>
      <c r="HA83" s="2"/>
      <c r="HB83" s="2"/>
      <c r="HC83" s="2"/>
      <c r="HD83" s="2"/>
      <c r="HE83" s="2"/>
      <c r="HF83" s="2"/>
      <c r="HG83" s="2"/>
      <c r="HH83" s="2"/>
      <c r="HI83" s="2"/>
      <c r="HJ83" s="2"/>
      <c r="HK83" s="2"/>
      <c r="HL83" s="2"/>
      <c r="HM83" s="2"/>
      <c r="HN83" s="2"/>
      <c r="HO83" s="2"/>
      <c r="HP83" s="2"/>
      <c r="HQ83" s="2"/>
      <c r="HR83" s="2"/>
      <c r="HS83" s="2"/>
      <c r="HT83" s="2"/>
      <c r="HU83" s="2"/>
      <c r="HV83" s="2"/>
      <c r="HW83" s="2"/>
      <c r="HX83" s="2"/>
      <c r="HY83" s="2"/>
      <c r="HZ83" s="2"/>
      <c r="IA83" s="2"/>
      <c r="IB83" s="2"/>
      <c r="IC83" s="2"/>
      <c r="ID83" s="2"/>
      <c r="IE83" s="2"/>
      <c r="IF83" s="2"/>
      <c r="IG83" s="2"/>
      <c r="IH83" s="2"/>
      <c r="II83" s="2"/>
      <c r="IJ83" s="2"/>
      <c r="IK83" s="2"/>
      <c r="IL83" s="2"/>
      <c r="IM83" s="2"/>
      <c r="IN83" s="2"/>
      <c r="IO83" s="2"/>
      <c r="IP83" s="2"/>
      <c r="IQ83" s="2"/>
      <c r="IR83" s="2"/>
    </row>
    <row r="84" spans="1:252" ht="34.950000000000003" customHeight="1" x14ac:dyDescent="0.3">
      <c r="A84" s="57">
        <v>82</v>
      </c>
      <c r="B84" s="59" t="s">
        <v>148</v>
      </c>
      <c r="C84" s="56" t="s">
        <v>126</v>
      </c>
      <c r="D84" s="118">
        <v>13081</v>
      </c>
      <c r="E84" s="53">
        <v>0</v>
      </c>
      <c r="F84" s="52">
        <v>126190</v>
      </c>
      <c r="G84" s="52">
        <v>0</v>
      </c>
      <c r="H84" s="82">
        <v>14700</v>
      </c>
      <c r="I84" s="90">
        <f t="shared" si="8"/>
        <v>140890</v>
      </c>
      <c r="J84" s="66">
        <v>140890</v>
      </c>
      <c r="K84" s="66">
        <v>88944</v>
      </c>
      <c r="L84" s="66">
        <v>51946</v>
      </c>
      <c r="M84" s="54"/>
      <c r="N84" s="70">
        <v>0</v>
      </c>
      <c r="O84" s="75"/>
      <c r="P84" s="74">
        <f t="shared" si="9"/>
        <v>88944</v>
      </c>
      <c r="Q84" s="28">
        <f t="shared" si="10"/>
        <v>51946</v>
      </c>
      <c r="R84" s="85"/>
      <c r="S84" s="42">
        <f t="shared" si="11"/>
        <v>140890</v>
      </c>
      <c r="T84" s="21">
        <f t="shared" si="12"/>
        <v>140890</v>
      </c>
      <c r="U84" s="36">
        <f t="shared" si="13"/>
        <v>140890</v>
      </c>
      <c r="V84" s="2"/>
      <c r="W84" s="2"/>
      <c r="X84" s="98">
        <f t="shared" si="14"/>
        <v>140890</v>
      </c>
      <c r="Y84" s="98">
        <f t="shared" si="15"/>
        <v>88944</v>
      </c>
      <c r="Z84" s="98">
        <f t="shared" si="15"/>
        <v>51946</v>
      </c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  <c r="DF84" s="2"/>
      <c r="DG84" s="2"/>
      <c r="DH84" s="2"/>
      <c r="DI84" s="2"/>
      <c r="DJ84" s="2"/>
      <c r="DK84" s="2"/>
      <c r="DL84" s="2"/>
      <c r="DM84" s="2"/>
      <c r="DN84" s="2"/>
      <c r="DO84" s="2"/>
      <c r="DP84" s="2"/>
      <c r="DQ84" s="2"/>
      <c r="DR84" s="2"/>
      <c r="DS84" s="2"/>
      <c r="DT84" s="2"/>
      <c r="DU84" s="2"/>
      <c r="DV84" s="2"/>
      <c r="DW84" s="2"/>
      <c r="DX84" s="2"/>
      <c r="DY84" s="2"/>
      <c r="DZ84" s="2"/>
      <c r="EA84" s="2"/>
      <c r="EB84" s="2"/>
      <c r="EC84" s="2"/>
      <c r="ED84" s="2"/>
      <c r="EE84" s="2"/>
      <c r="EF84" s="2"/>
      <c r="EG84" s="2"/>
      <c r="EH84" s="2"/>
      <c r="EI84" s="2"/>
      <c r="EJ84" s="2"/>
      <c r="EK84" s="2"/>
      <c r="EL84" s="2"/>
      <c r="EM84" s="2"/>
      <c r="EN84" s="2"/>
      <c r="EO84" s="2"/>
      <c r="EP84" s="2"/>
      <c r="EQ84" s="2"/>
      <c r="ER84" s="2"/>
      <c r="ES84" s="2"/>
      <c r="ET84" s="2"/>
      <c r="EU84" s="2"/>
      <c r="EV84" s="2"/>
      <c r="EW84" s="2"/>
      <c r="EX84" s="2"/>
      <c r="EY84" s="2"/>
      <c r="EZ84" s="2"/>
      <c r="FA84" s="2"/>
      <c r="FB84" s="2"/>
      <c r="FC84" s="2"/>
      <c r="FD84" s="2"/>
      <c r="FE84" s="2"/>
      <c r="FF84" s="2"/>
      <c r="FG84" s="2"/>
      <c r="FH84" s="2"/>
      <c r="FI84" s="2"/>
      <c r="FJ84" s="2"/>
      <c r="FK84" s="2"/>
      <c r="FL84" s="2"/>
      <c r="FM84" s="2"/>
      <c r="FN84" s="2"/>
      <c r="FO84" s="2"/>
      <c r="FP84" s="2"/>
      <c r="FQ84" s="2"/>
      <c r="FR84" s="2"/>
      <c r="FS84" s="2"/>
      <c r="FT84" s="2"/>
      <c r="FU84" s="2"/>
      <c r="FV84" s="2"/>
      <c r="FW84" s="2"/>
      <c r="FX84" s="2"/>
      <c r="FY84" s="2"/>
      <c r="FZ84" s="2"/>
      <c r="GA84" s="2"/>
      <c r="GB84" s="2"/>
      <c r="GC84" s="2"/>
      <c r="GD84" s="2"/>
      <c r="GE84" s="2"/>
      <c r="GF84" s="2"/>
      <c r="GG84" s="2"/>
      <c r="GH84" s="2"/>
      <c r="GI84" s="2"/>
      <c r="GJ84" s="2"/>
      <c r="GK84" s="2"/>
      <c r="GL84" s="2"/>
      <c r="GM84" s="2"/>
      <c r="GN84" s="2"/>
      <c r="GO84" s="2"/>
      <c r="GP84" s="2"/>
      <c r="GQ84" s="2"/>
      <c r="GR84" s="2"/>
      <c r="GS84" s="2"/>
      <c r="GT84" s="2"/>
      <c r="GU84" s="2"/>
      <c r="GV84" s="2"/>
      <c r="GW84" s="2"/>
      <c r="GX84" s="2"/>
      <c r="GY84" s="2"/>
      <c r="GZ84" s="2"/>
      <c r="HA84" s="2"/>
      <c r="HB84" s="2"/>
      <c r="HC84" s="2"/>
      <c r="HD84" s="2"/>
      <c r="HE84" s="2"/>
      <c r="HF84" s="2"/>
      <c r="HG84" s="2"/>
      <c r="HH84" s="2"/>
      <c r="HI84" s="2"/>
      <c r="HJ84" s="2"/>
      <c r="HK84" s="2"/>
      <c r="HL84" s="2"/>
      <c r="HM84" s="2"/>
      <c r="HN84" s="2"/>
      <c r="HO84" s="2"/>
      <c r="HP84" s="2"/>
      <c r="HQ84" s="2"/>
      <c r="HR84" s="2"/>
      <c r="HS84" s="2"/>
      <c r="HT84" s="2"/>
      <c r="HU84" s="2"/>
      <c r="HV84" s="2"/>
      <c r="HW84" s="2"/>
      <c r="HX84" s="2"/>
      <c r="HY84" s="2"/>
      <c r="HZ84" s="2"/>
      <c r="IA84" s="2"/>
      <c r="IB84" s="2"/>
      <c r="IC84" s="2"/>
      <c r="ID84" s="2"/>
      <c r="IE84" s="2"/>
      <c r="IF84" s="2"/>
      <c r="IG84" s="2"/>
      <c r="IH84" s="2"/>
      <c r="II84" s="2"/>
      <c r="IJ84" s="2"/>
      <c r="IK84" s="2"/>
      <c r="IL84" s="2"/>
      <c r="IM84" s="2"/>
      <c r="IN84" s="2"/>
      <c r="IO84" s="2"/>
      <c r="IP84" s="2"/>
      <c r="IQ84" s="2"/>
      <c r="IR84" s="2"/>
    </row>
    <row r="85" spans="1:252" ht="34.950000000000003" customHeight="1" x14ac:dyDescent="0.3">
      <c r="A85" s="137" t="s">
        <v>132</v>
      </c>
      <c r="B85" s="138"/>
      <c r="C85" s="138"/>
      <c r="D85" s="138"/>
      <c r="E85" s="78">
        <f t="shared" ref="E85:U85" si="16">SUM(E3:E84)</f>
        <v>11950146</v>
      </c>
      <c r="F85" s="78">
        <f t="shared" si="16"/>
        <v>11220934</v>
      </c>
      <c r="G85" s="78">
        <f t="shared" si="16"/>
        <v>2561760</v>
      </c>
      <c r="H85" s="81">
        <f t="shared" si="16"/>
        <v>2427900</v>
      </c>
      <c r="I85" s="91">
        <f t="shared" si="16"/>
        <v>28160740</v>
      </c>
      <c r="J85" s="79">
        <f t="shared" si="16"/>
        <v>27934134</v>
      </c>
      <c r="K85" s="79">
        <f t="shared" si="16"/>
        <v>18393315</v>
      </c>
      <c r="L85" s="79">
        <f t="shared" si="16"/>
        <v>9540819</v>
      </c>
      <c r="M85" s="79">
        <f t="shared" si="16"/>
        <v>0</v>
      </c>
      <c r="N85" s="79">
        <f t="shared" si="16"/>
        <v>226606</v>
      </c>
      <c r="O85" s="76">
        <f t="shared" si="16"/>
        <v>10339154</v>
      </c>
      <c r="P85" s="74">
        <f t="shared" si="9"/>
        <v>8054161</v>
      </c>
      <c r="Q85" s="92">
        <f t="shared" si="16"/>
        <v>9568597</v>
      </c>
      <c r="R85" s="86"/>
      <c r="S85" s="43">
        <f t="shared" si="16"/>
        <v>28160740</v>
      </c>
      <c r="T85" s="13">
        <f t="shared" si="16"/>
        <v>27934134</v>
      </c>
      <c r="U85" s="13">
        <f t="shared" si="16"/>
        <v>17594980</v>
      </c>
      <c r="V85" s="2"/>
      <c r="W85" s="2"/>
      <c r="X85" s="79">
        <f t="shared" ref="X85" si="17">SUM(X3:X84)</f>
        <v>28160740</v>
      </c>
      <c r="Y85" s="98"/>
      <c r="Z85" s="98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2"/>
      <c r="CJ85" s="2"/>
      <c r="CK85" s="2"/>
      <c r="CL85" s="2"/>
      <c r="CM85" s="2"/>
      <c r="CN85" s="2"/>
      <c r="CO85" s="2"/>
      <c r="CP85" s="2"/>
      <c r="CQ85" s="2"/>
      <c r="CR85" s="2"/>
      <c r="CS85" s="2"/>
      <c r="CT85" s="2"/>
      <c r="CU85" s="2"/>
      <c r="CV85" s="2"/>
      <c r="CW85" s="2"/>
      <c r="CX85" s="2"/>
      <c r="CY85" s="2"/>
      <c r="CZ85" s="2"/>
      <c r="DA85" s="2"/>
      <c r="DB85" s="2"/>
      <c r="DC85" s="2"/>
      <c r="DD85" s="2"/>
      <c r="DE85" s="2"/>
      <c r="DF85" s="2"/>
      <c r="DG85" s="2"/>
      <c r="DH85" s="2"/>
      <c r="DI85" s="2"/>
      <c r="DJ85" s="2"/>
      <c r="DK85" s="2"/>
      <c r="DL85" s="2"/>
      <c r="DM85" s="2"/>
      <c r="DN85" s="2"/>
      <c r="DO85" s="2"/>
      <c r="DP85" s="2"/>
      <c r="DQ85" s="2"/>
      <c r="DR85" s="2"/>
      <c r="DS85" s="2"/>
      <c r="DT85" s="2"/>
      <c r="DU85" s="2"/>
      <c r="DV85" s="2"/>
      <c r="DW85" s="2"/>
      <c r="DX85" s="2"/>
      <c r="DY85" s="2"/>
      <c r="DZ85" s="2"/>
      <c r="EA85" s="2"/>
      <c r="EB85" s="2"/>
      <c r="EC85" s="2"/>
      <c r="ED85" s="2"/>
      <c r="EE85" s="2"/>
      <c r="EF85" s="2"/>
      <c r="EG85" s="2"/>
      <c r="EH85" s="2"/>
      <c r="EI85" s="2"/>
      <c r="EJ85" s="2"/>
      <c r="EK85" s="2"/>
      <c r="EL85" s="2"/>
      <c r="EM85" s="2"/>
      <c r="EN85" s="2"/>
      <c r="EO85" s="2"/>
      <c r="EP85" s="2"/>
      <c r="EQ85" s="2"/>
      <c r="ER85" s="2"/>
      <c r="ES85" s="2"/>
      <c r="ET85" s="2"/>
      <c r="EU85" s="2"/>
      <c r="EV85" s="2"/>
      <c r="EW85" s="2"/>
      <c r="EX85" s="2"/>
      <c r="EY85" s="2"/>
      <c r="EZ85" s="2"/>
      <c r="FA85" s="2"/>
      <c r="FB85" s="2"/>
      <c r="FC85" s="2"/>
      <c r="FD85" s="2"/>
      <c r="FE85" s="2"/>
      <c r="FF85" s="2"/>
      <c r="FG85" s="2"/>
      <c r="FH85" s="2"/>
      <c r="FI85" s="2"/>
      <c r="FJ85" s="2"/>
      <c r="FK85" s="2"/>
      <c r="FL85" s="2"/>
      <c r="FM85" s="2"/>
      <c r="FN85" s="2"/>
      <c r="FO85" s="2"/>
      <c r="FP85" s="2"/>
      <c r="FQ85" s="2"/>
      <c r="FR85" s="2"/>
      <c r="FS85" s="2"/>
      <c r="FT85" s="2"/>
      <c r="FU85" s="2"/>
      <c r="FV85" s="2"/>
      <c r="FW85" s="2"/>
      <c r="FX85" s="2"/>
      <c r="FY85" s="2"/>
      <c r="FZ85" s="2"/>
      <c r="GA85" s="2"/>
      <c r="GB85" s="2"/>
      <c r="GC85" s="2"/>
      <c r="GD85" s="2"/>
      <c r="GE85" s="2"/>
      <c r="GF85" s="2"/>
      <c r="GG85" s="2"/>
      <c r="GH85" s="2"/>
      <c r="GI85" s="2"/>
      <c r="GJ85" s="2"/>
      <c r="GK85" s="2"/>
      <c r="GL85" s="2"/>
      <c r="GM85" s="2"/>
      <c r="GN85" s="2"/>
      <c r="GO85" s="2"/>
      <c r="GP85" s="2"/>
      <c r="GQ85" s="2"/>
      <c r="GR85" s="2"/>
      <c r="GS85" s="2"/>
      <c r="GT85" s="2"/>
      <c r="GU85" s="2"/>
      <c r="GV85" s="2"/>
      <c r="GW85" s="2"/>
      <c r="GX85" s="2"/>
      <c r="GY85" s="2"/>
      <c r="GZ85" s="2"/>
      <c r="HA85" s="2"/>
      <c r="HB85" s="2"/>
      <c r="HC85" s="2"/>
      <c r="HD85" s="2"/>
      <c r="HE85" s="2"/>
      <c r="HF85" s="2"/>
      <c r="HG85" s="2"/>
      <c r="HH85" s="2"/>
      <c r="HI85" s="2"/>
      <c r="HJ85" s="2"/>
      <c r="HK85" s="2"/>
      <c r="HL85" s="2"/>
      <c r="HM85" s="2"/>
      <c r="HN85" s="2"/>
      <c r="HO85" s="2"/>
      <c r="HP85" s="2"/>
      <c r="HQ85" s="2"/>
      <c r="HR85" s="2"/>
      <c r="HS85" s="2"/>
      <c r="HT85" s="2"/>
      <c r="HU85" s="2"/>
      <c r="HV85" s="2"/>
      <c r="HW85" s="2"/>
      <c r="HX85" s="2"/>
      <c r="HY85" s="2"/>
      <c r="HZ85" s="2"/>
      <c r="IA85" s="2"/>
      <c r="IB85" s="2"/>
      <c r="IC85" s="2"/>
      <c r="ID85" s="2"/>
      <c r="IE85" s="2"/>
      <c r="IF85" s="2"/>
      <c r="IG85" s="2"/>
      <c r="IH85" s="2"/>
      <c r="II85" s="2"/>
      <c r="IJ85" s="2"/>
      <c r="IK85" s="2"/>
      <c r="IL85" s="2"/>
      <c r="IM85" s="2"/>
      <c r="IN85" s="2"/>
      <c r="IO85" s="2"/>
      <c r="IP85" s="2"/>
      <c r="IQ85" s="2"/>
      <c r="IR85" s="2"/>
    </row>
    <row r="86" spans="1:252" ht="34.950000000000003" customHeight="1" x14ac:dyDescent="0.3">
      <c r="A86" s="49">
        <v>1</v>
      </c>
      <c r="B86" s="50" t="s">
        <v>42</v>
      </c>
      <c r="C86" s="50" t="s">
        <v>128</v>
      </c>
      <c r="D86" s="51">
        <v>13071</v>
      </c>
      <c r="E86" s="52">
        <v>84480</v>
      </c>
      <c r="F86" s="52">
        <v>84480</v>
      </c>
      <c r="G86" s="52">
        <v>5040</v>
      </c>
      <c r="H86" s="82">
        <v>5040</v>
      </c>
      <c r="I86" s="90">
        <f t="shared" si="8"/>
        <v>179040</v>
      </c>
      <c r="J86" s="66">
        <v>179040</v>
      </c>
      <c r="K86" s="66">
        <v>110952</v>
      </c>
      <c r="L86" s="66">
        <v>68088</v>
      </c>
      <c r="M86" s="54"/>
      <c r="N86" s="70">
        <v>0</v>
      </c>
      <c r="O86" s="73">
        <v>63779</v>
      </c>
      <c r="P86" s="74">
        <f t="shared" si="9"/>
        <v>47173</v>
      </c>
      <c r="Q86" s="28">
        <f t="shared" si="10"/>
        <v>68088</v>
      </c>
      <c r="R86" s="84"/>
      <c r="S86" s="42">
        <f t="shared" si="11"/>
        <v>179040</v>
      </c>
      <c r="T86" s="21">
        <f t="shared" si="12"/>
        <v>179040</v>
      </c>
      <c r="U86" s="36">
        <f t="shared" si="13"/>
        <v>115261</v>
      </c>
      <c r="V86" s="2"/>
      <c r="W86" s="2"/>
      <c r="X86" s="98">
        <f t="shared" si="14"/>
        <v>179040</v>
      </c>
      <c r="Y86" s="98">
        <f t="shared" si="15"/>
        <v>47173</v>
      </c>
      <c r="Z86" s="98">
        <f t="shared" si="15"/>
        <v>68088</v>
      </c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2"/>
      <c r="CJ86" s="2"/>
      <c r="CK86" s="2"/>
      <c r="CL86" s="2"/>
      <c r="CM86" s="2"/>
      <c r="CN86" s="2"/>
      <c r="CO86" s="2"/>
      <c r="CP86" s="2"/>
      <c r="CQ86" s="2"/>
      <c r="CR86" s="2"/>
      <c r="CS86" s="2"/>
      <c r="CT86" s="2"/>
      <c r="CU86" s="2"/>
      <c r="CV86" s="2"/>
      <c r="CW86" s="2"/>
      <c r="CX86" s="2"/>
      <c r="CY86" s="2"/>
      <c r="CZ86" s="2"/>
      <c r="DA86" s="2"/>
      <c r="DB86" s="2"/>
      <c r="DC86" s="2"/>
      <c r="DD86" s="2"/>
      <c r="DE86" s="2"/>
      <c r="DF86" s="2"/>
      <c r="DG86" s="2"/>
      <c r="DH86" s="2"/>
      <c r="DI86" s="2"/>
      <c r="DJ86" s="2"/>
      <c r="DK86" s="2"/>
      <c r="DL86" s="2"/>
      <c r="DM86" s="2"/>
      <c r="DN86" s="2"/>
      <c r="DO86" s="2"/>
      <c r="DP86" s="2"/>
      <c r="DQ86" s="2"/>
      <c r="DR86" s="2"/>
      <c r="DS86" s="2"/>
      <c r="DT86" s="2"/>
      <c r="DU86" s="2"/>
      <c r="DV86" s="2"/>
      <c r="DW86" s="2"/>
      <c r="DX86" s="2"/>
      <c r="DY86" s="2"/>
      <c r="DZ86" s="2"/>
      <c r="EA86" s="2"/>
      <c r="EB86" s="2"/>
      <c r="EC86" s="2"/>
      <c r="ED86" s="2"/>
      <c r="EE86" s="2"/>
      <c r="EF86" s="2"/>
      <c r="EG86" s="2"/>
      <c r="EH86" s="2"/>
      <c r="EI86" s="2"/>
      <c r="EJ86" s="2"/>
      <c r="EK86" s="2"/>
      <c r="EL86" s="2"/>
      <c r="EM86" s="2"/>
      <c r="EN86" s="2"/>
      <c r="EO86" s="2"/>
      <c r="EP86" s="2"/>
      <c r="EQ86" s="2"/>
      <c r="ER86" s="2"/>
      <c r="ES86" s="2"/>
      <c r="ET86" s="2"/>
      <c r="EU86" s="2"/>
      <c r="EV86" s="2"/>
      <c r="EW86" s="2"/>
      <c r="EX86" s="2"/>
      <c r="EY86" s="2"/>
      <c r="EZ86" s="2"/>
      <c r="FA86" s="2"/>
      <c r="FB86" s="2"/>
      <c r="FC86" s="2"/>
      <c r="FD86" s="2"/>
      <c r="FE86" s="2"/>
      <c r="FF86" s="2"/>
      <c r="FG86" s="2"/>
      <c r="FH86" s="2"/>
      <c r="FI86" s="2"/>
      <c r="FJ86" s="2"/>
      <c r="FK86" s="2"/>
      <c r="FL86" s="2"/>
      <c r="FM86" s="2"/>
      <c r="FN86" s="2"/>
      <c r="FO86" s="2"/>
      <c r="FP86" s="2"/>
      <c r="FQ86" s="2"/>
      <c r="FR86" s="2"/>
      <c r="FS86" s="2"/>
      <c r="FT86" s="2"/>
      <c r="FU86" s="2"/>
      <c r="FV86" s="2"/>
      <c r="FW86" s="2"/>
      <c r="FX86" s="2"/>
      <c r="FY86" s="2"/>
      <c r="FZ86" s="2"/>
      <c r="GA86" s="2"/>
      <c r="GB86" s="2"/>
      <c r="GC86" s="2"/>
      <c r="GD86" s="2"/>
      <c r="GE86" s="2"/>
      <c r="GF86" s="2"/>
      <c r="GG86" s="2"/>
      <c r="GH86" s="2"/>
      <c r="GI86" s="2"/>
      <c r="GJ86" s="2"/>
      <c r="GK86" s="2"/>
      <c r="GL86" s="2"/>
      <c r="GM86" s="2"/>
      <c r="GN86" s="2"/>
      <c r="GO86" s="2"/>
      <c r="GP86" s="2"/>
      <c r="GQ86" s="2"/>
      <c r="GR86" s="2"/>
      <c r="GS86" s="2"/>
      <c r="GT86" s="2"/>
      <c r="GU86" s="2"/>
      <c r="GV86" s="2"/>
      <c r="GW86" s="2"/>
      <c r="GX86" s="2"/>
      <c r="GY86" s="2"/>
      <c r="GZ86" s="2"/>
      <c r="HA86" s="2"/>
      <c r="HB86" s="2"/>
      <c r="HC86" s="2"/>
      <c r="HD86" s="2"/>
      <c r="HE86" s="2"/>
      <c r="HF86" s="2"/>
      <c r="HG86" s="2"/>
      <c r="HH86" s="2"/>
      <c r="HI86" s="2"/>
      <c r="HJ86" s="2"/>
      <c r="HK86" s="2"/>
      <c r="HL86" s="2"/>
      <c r="HM86" s="2"/>
      <c r="HN86" s="2"/>
      <c r="HO86" s="2"/>
      <c r="HP86" s="2"/>
      <c r="HQ86" s="2"/>
      <c r="HR86" s="2"/>
      <c r="HS86" s="2"/>
      <c r="HT86" s="2"/>
      <c r="HU86" s="2"/>
      <c r="HV86" s="2"/>
      <c r="HW86" s="2"/>
      <c r="HX86" s="2"/>
      <c r="HY86" s="2"/>
      <c r="HZ86" s="2"/>
      <c r="IA86" s="2"/>
      <c r="IB86" s="2"/>
      <c r="IC86" s="2"/>
      <c r="ID86" s="2"/>
      <c r="IE86" s="2"/>
      <c r="IF86" s="2"/>
      <c r="IG86" s="2"/>
      <c r="IH86" s="2"/>
      <c r="II86" s="2"/>
      <c r="IJ86" s="2"/>
      <c r="IK86" s="2"/>
      <c r="IL86" s="2"/>
      <c r="IM86" s="2"/>
      <c r="IN86" s="2"/>
      <c r="IO86" s="2"/>
      <c r="IP86" s="2"/>
      <c r="IQ86" s="2"/>
      <c r="IR86" s="2"/>
    </row>
    <row r="87" spans="1:252" ht="34.950000000000003" customHeight="1" x14ac:dyDescent="0.3">
      <c r="A87" s="49">
        <v>2</v>
      </c>
      <c r="B87" s="50" t="s">
        <v>43</v>
      </c>
      <c r="C87" s="50" t="s">
        <v>128</v>
      </c>
      <c r="D87" s="51">
        <v>13073</v>
      </c>
      <c r="E87" s="52">
        <v>64728</v>
      </c>
      <c r="F87" s="52">
        <v>83790</v>
      </c>
      <c r="G87" s="52">
        <v>12480</v>
      </c>
      <c r="H87" s="82">
        <v>12540</v>
      </c>
      <c r="I87" s="90">
        <f t="shared" si="8"/>
        <v>173538</v>
      </c>
      <c r="J87" s="66">
        <v>173538</v>
      </c>
      <c r="K87" s="66">
        <v>112879</v>
      </c>
      <c r="L87" s="66">
        <v>60659</v>
      </c>
      <c r="M87" s="54"/>
      <c r="N87" s="70">
        <v>0</v>
      </c>
      <c r="O87" s="73">
        <v>55008</v>
      </c>
      <c r="P87" s="74">
        <f t="shared" si="9"/>
        <v>57871</v>
      </c>
      <c r="Q87" s="28">
        <f t="shared" si="10"/>
        <v>60659</v>
      </c>
      <c r="R87" s="85"/>
      <c r="S87" s="42">
        <f t="shared" si="11"/>
        <v>173538</v>
      </c>
      <c r="T87" s="21">
        <f t="shared" si="12"/>
        <v>173538</v>
      </c>
      <c r="U87" s="36">
        <f t="shared" si="13"/>
        <v>118530</v>
      </c>
      <c r="V87" s="2"/>
      <c r="W87" s="2"/>
      <c r="X87" s="98">
        <f t="shared" si="14"/>
        <v>173538</v>
      </c>
      <c r="Y87" s="98">
        <f t="shared" si="15"/>
        <v>57871</v>
      </c>
      <c r="Z87" s="98">
        <f t="shared" si="15"/>
        <v>60659</v>
      </c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2"/>
      <c r="CJ87" s="2"/>
      <c r="CK87" s="2"/>
      <c r="CL87" s="2"/>
      <c r="CM87" s="2"/>
      <c r="CN87" s="2"/>
      <c r="CO87" s="2"/>
      <c r="CP87" s="2"/>
      <c r="CQ87" s="2"/>
      <c r="CR87" s="2"/>
      <c r="CS87" s="2"/>
      <c r="CT87" s="2"/>
      <c r="CU87" s="2"/>
      <c r="CV87" s="2"/>
      <c r="CW87" s="2"/>
      <c r="CX87" s="2"/>
      <c r="CY87" s="2"/>
      <c r="CZ87" s="2"/>
      <c r="DA87" s="2"/>
      <c r="DB87" s="2"/>
      <c r="DC87" s="2"/>
      <c r="DD87" s="2"/>
      <c r="DE87" s="2"/>
      <c r="DF87" s="2"/>
      <c r="DG87" s="2"/>
      <c r="DH87" s="2"/>
      <c r="DI87" s="2"/>
      <c r="DJ87" s="2"/>
      <c r="DK87" s="2"/>
      <c r="DL87" s="2"/>
      <c r="DM87" s="2"/>
      <c r="DN87" s="2"/>
      <c r="DO87" s="2"/>
      <c r="DP87" s="2"/>
      <c r="DQ87" s="2"/>
      <c r="DR87" s="2"/>
      <c r="DS87" s="2"/>
      <c r="DT87" s="2"/>
      <c r="DU87" s="2"/>
      <c r="DV87" s="2"/>
      <c r="DW87" s="2"/>
      <c r="DX87" s="2"/>
      <c r="DY87" s="2"/>
      <c r="DZ87" s="2"/>
      <c r="EA87" s="2"/>
      <c r="EB87" s="2"/>
      <c r="EC87" s="2"/>
      <c r="ED87" s="2"/>
      <c r="EE87" s="2"/>
      <c r="EF87" s="2"/>
      <c r="EG87" s="2"/>
      <c r="EH87" s="2"/>
      <c r="EI87" s="2"/>
      <c r="EJ87" s="2"/>
      <c r="EK87" s="2"/>
      <c r="EL87" s="2"/>
      <c r="EM87" s="2"/>
      <c r="EN87" s="2"/>
      <c r="EO87" s="2"/>
      <c r="EP87" s="2"/>
      <c r="EQ87" s="2"/>
      <c r="ER87" s="2"/>
      <c r="ES87" s="2"/>
      <c r="ET87" s="2"/>
      <c r="EU87" s="2"/>
      <c r="EV87" s="2"/>
      <c r="EW87" s="2"/>
      <c r="EX87" s="2"/>
      <c r="EY87" s="2"/>
      <c r="EZ87" s="2"/>
      <c r="FA87" s="2"/>
      <c r="FB87" s="2"/>
      <c r="FC87" s="2"/>
      <c r="FD87" s="2"/>
      <c r="FE87" s="2"/>
      <c r="FF87" s="2"/>
      <c r="FG87" s="2"/>
      <c r="FH87" s="2"/>
      <c r="FI87" s="2"/>
      <c r="FJ87" s="2"/>
      <c r="FK87" s="2"/>
      <c r="FL87" s="2"/>
      <c r="FM87" s="2"/>
      <c r="FN87" s="2"/>
      <c r="FO87" s="2"/>
      <c r="FP87" s="2"/>
      <c r="FQ87" s="2"/>
      <c r="FR87" s="2"/>
      <c r="FS87" s="2"/>
      <c r="FT87" s="2"/>
      <c r="FU87" s="2"/>
      <c r="FV87" s="2"/>
      <c r="FW87" s="2"/>
      <c r="FX87" s="2"/>
      <c r="FY87" s="2"/>
      <c r="FZ87" s="2"/>
      <c r="GA87" s="2"/>
      <c r="GB87" s="2"/>
      <c r="GC87" s="2"/>
      <c r="GD87" s="2"/>
      <c r="GE87" s="2"/>
      <c r="GF87" s="2"/>
      <c r="GG87" s="2"/>
      <c r="GH87" s="2"/>
      <c r="GI87" s="2"/>
      <c r="GJ87" s="2"/>
      <c r="GK87" s="2"/>
      <c r="GL87" s="2"/>
      <c r="GM87" s="2"/>
      <c r="GN87" s="2"/>
      <c r="GO87" s="2"/>
      <c r="GP87" s="2"/>
      <c r="GQ87" s="2"/>
      <c r="GR87" s="2"/>
      <c r="GS87" s="2"/>
      <c r="GT87" s="2"/>
      <c r="GU87" s="2"/>
      <c r="GV87" s="2"/>
      <c r="GW87" s="2"/>
      <c r="GX87" s="2"/>
      <c r="GY87" s="2"/>
      <c r="GZ87" s="2"/>
      <c r="HA87" s="2"/>
      <c r="HB87" s="2"/>
      <c r="HC87" s="2"/>
      <c r="HD87" s="2"/>
      <c r="HE87" s="2"/>
      <c r="HF87" s="2"/>
      <c r="HG87" s="2"/>
      <c r="HH87" s="2"/>
      <c r="HI87" s="2"/>
      <c r="HJ87" s="2"/>
      <c r="HK87" s="2"/>
      <c r="HL87" s="2"/>
      <c r="HM87" s="2"/>
      <c r="HN87" s="2"/>
      <c r="HO87" s="2"/>
      <c r="HP87" s="2"/>
      <c r="HQ87" s="2"/>
      <c r="HR87" s="2"/>
      <c r="HS87" s="2"/>
      <c r="HT87" s="2"/>
      <c r="HU87" s="2"/>
      <c r="HV87" s="2"/>
      <c r="HW87" s="2"/>
      <c r="HX87" s="2"/>
      <c r="HY87" s="2"/>
      <c r="HZ87" s="2"/>
      <c r="IA87" s="2"/>
      <c r="IB87" s="2"/>
      <c r="IC87" s="2"/>
      <c r="ID87" s="2"/>
      <c r="IE87" s="2"/>
      <c r="IF87" s="2"/>
      <c r="IG87" s="2"/>
      <c r="IH87" s="2"/>
      <c r="II87" s="2"/>
      <c r="IJ87" s="2"/>
      <c r="IK87" s="2"/>
      <c r="IL87" s="2"/>
      <c r="IM87" s="2"/>
      <c r="IN87" s="2"/>
      <c r="IO87" s="2"/>
      <c r="IP87" s="2"/>
      <c r="IQ87" s="2"/>
      <c r="IR87" s="2"/>
    </row>
    <row r="88" spans="1:252" ht="34.950000000000003" customHeight="1" x14ac:dyDescent="0.3">
      <c r="A88" s="49">
        <v>3</v>
      </c>
      <c r="B88" s="60" t="s">
        <v>149</v>
      </c>
      <c r="C88" s="50" t="s">
        <v>128</v>
      </c>
      <c r="D88" s="51">
        <v>13077</v>
      </c>
      <c r="E88" s="52">
        <v>76198</v>
      </c>
      <c r="F88" s="52">
        <v>75268</v>
      </c>
      <c r="G88" s="52">
        <v>22800</v>
      </c>
      <c r="H88" s="82">
        <v>21600</v>
      </c>
      <c r="I88" s="90">
        <f t="shared" si="8"/>
        <v>195866</v>
      </c>
      <c r="J88" s="66">
        <v>195866</v>
      </c>
      <c r="K88" s="66">
        <v>133059</v>
      </c>
      <c r="L88" s="66">
        <v>62807</v>
      </c>
      <c r="M88" s="54"/>
      <c r="N88" s="70">
        <v>0</v>
      </c>
      <c r="O88" s="73">
        <v>70532</v>
      </c>
      <c r="P88" s="74">
        <f t="shared" si="9"/>
        <v>62527</v>
      </c>
      <c r="Q88" s="28">
        <f t="shared" si="10"/>
        <v>62807</v>
      </c>
      <c r="R88" s="85"/>
      <c r="S88" s="42">
        <f t="shared" si="11"/>
        <v>195866</v>
      </c>
      <c r="T88" s="21">
        <f t="shared" si="12"/>
        <v>195866</v>
      </c>
      <c r="U88" s="36">
        <f t="shared" si="13"/>
        <v>125334</v>
      </c>
      <c r="V88" s="2"/>
      <c r="W88" s="2"/>
      <c r="X88" s="98">
        <f t="shared" si="14"/>
        <v>195866</v>
      </c>
      <c r="Y88" s="98">
        <f t="shared" si="15"/>
        <v>62527</v>
      </c>
      <c r="Z88" s="98">
        <f t="shared" si="15"/>
        <v>62807</v>
      </c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 s="2"/>
      <c r="CF88" s="2"/>
      <c r="CG88" s="2"/>
      <c r="CH88" s="2"/>
      <c r="CI88" s="2"/>
      <c r="CJ88" s="2"/>
      <c r="CK88" s="2"/>
      <c r="CL88" s="2"/>
      <c r="CM88" s="2"/>
      <c r="CN88" s="2"/>
      <c r="CO88" s="2"/>
      <c r="CP88" s="2"/>
      <c r="CQ88" s="2"/>
      <c r="CR88" s="2"/>
      <c r="CS88" s="2"/>
      <c r="CT88" s="2"/>
      <c r="CU88" s="2"/>
      <c r="CV88" s="2"/>
      <c r="CW88" s="2"/>
      <c r="CX88" s="2"/>
      <c r="CY88" s="2"/>
      <c r="CZ88" s="2"/>
      <c r="DA88" s="2"/>
      <c r="DB88" s="2"/>
      <c r="DC88" s="2"/>
      <c r="DD88" s="2"/>
      <c r="DE88" s="2"/>
      <c r="DF88" s="2"/>
      <c r="DG88" s="2"/>
      <c r="DH88" s="2"/>
      <c r="DI88" s="2"/>
      <c r="DJ88" s="2"/>
      <c r="DK88" s="2"/>
      <c r="DL88" s="2"/>
      <c r="DM88" s="2"/>
      <c r="DN88" s="2"/>
      <c r="DO88" s="2"/>
      <c r="DP88" s="2"/>
      <c r="DQ88" s="2"/>
      <c r="DR88" s="2"/>
      <c r="DS88" s="2"/>
      <c r="DT88" s="2"/>
      <c r="DU88" s="2"/>
      <c r="DV88" s="2"/>
      <c r="DW88" s="2"/>
      <c r="DX88" s="2"/>
      <c r="DY88" s="2"/>
      <c r="DZ88" s="2"/>
      <c r="EA88" s="2"/>
      <c r="EB88" s="2"/>
      <c r="EC88" s="2"/>
      <c r="ED88" s="2"/>
      <c r="EE88" s="2"/>
      <c r="EF88" s="2"/>
      <c r="EG88" s="2"/>
      <c r="EH88" s="2"/>
      <c r="EI88" s="2"/>
      <c r="EJ88" s="2"/>
      <c r="EK88" s="2"/>
      <c r="EL88" s="2"/>
      <c r="EM88" s="2"/>
      <c r="EN88" s="2"/>
      <c r="EO88" s="2"/>
      <c r="EP88" s="2"/>
      <c r="EQ88" s="2"/>
      <c r="ER88" s="2"/>
      <c r="ES88" s="2"/>
      <c r="ET88" s="2"/>
      <c r="EU88" s="2"/>
      <c r="EV88" s="2"/>
      <c r="EW88" s="2"/>
      <c r="EX88" s="2"/>
      <c r="EY88" s="2"/>
      <c r="EZ88" s="2"/>
      <c r="FA88" s="2"/>
      <c r="FB88" s="2"/>
      <c r="FC88" s="2"/>
      <c r="FD88" s="2"/>
      <c r="FE88" s="2"/>
      <c r="FF88" s="2"/>
      <c r="FG88" s="2"/>
      <c r="FH88" s="2"/>
      <c r="FI88" s="2"/>
      <c r="FJ88" s="2"/>
      <c r="FK88" s="2"/>
      <c r="FL88" s="2"/>
      <c r="FM88" s="2"/>
      <c r="FN88" s="2"/>
      <c r="FO88" s="2"/>
      <c r="FP88" s="2"/>
      <c r="FQ88" s="2"/>
      <c r="FR88" s="2"/>
      <c r="FS88" s="2"/>
      <c r="FT88" s="2"/>
      <c r="FU88" s="2"/>
      <c r="FV88" s="2"/>
      <c r="FW88" s="2"/>
      <c r="FX88" s="2"/>
      <c r="FY88" s="2"/>
      <c r="FZ88" s="2"/>
      <c r="GA88" s="2"/>
      <c r="GB88" s="2"/>
      <c r="GC88" s="2"/>
      <c r="GD88" s="2"/>
      <c r="GE88" s="2"/>
      <c r="GF88" s="2"/>
      <c r="GG88" s="2"/>
      <c r="GH88" s="2"/>
      <c r="GI88" s="2"/>
      <c r="GJ88" s="2"/>
      <c r="GK88" s="2"/>
      <c r="GL88" s="2"/>
      <c r="GM88" s="2"/>
      <c r="GN88" s="2"/>
      <c r="GO88" s="2"/>
      <c r="GP88" s="2"/>
      <c r="GQ88" s="2"/>
      <c r="GR88" s="2"/>
      <c r="GS88" s="2"/>
      <c r="GT88" s="2"/>
      <c r="GU88" s="2"/>
      <c r="GV88" s="2"/>
      <c r="GW88" s="2"/>
      <c r="GX88" s="2"/>
      <c r="GY88" s="2"/>
      <c r="GZ88" s="2"/>
      <c r="HA88" s="2"/>
      <c r="HB88" s="2"/>
      <c r="HC88" s="2"/>
      <c r="HD88" s="2"/>
      <c r="HE88" s="2"/>
      <c r="HF88" s="2"/>
      <c r="HG88" s="2"/>
      <c r="HH88" s="2"/>
      <c r="HI88" s="2"/>
      <c r="HJ88" s="2"/>
      <c r="HK88" s="2"/>
      <c r="HL88" s="2"/>
      <c r="HM88" s="2"/>
      <c r="HN88" s="2"/>
      <c r="HO88" s="2"/>
      <c r="HP88" s="2"/>
      <c r="HQ88" s="2"/>
      <c r="HR88" s="2"/>
      <c r="HS88" s="2"/>
      <c r="HT88" s="2"/>
      <c r="HU88" s="2"/>
      <c r="HV88" s="2"/>
      <c r="HW88" s="2"/>
      <c r="HX88" s="2"/>
      <c r="HY88" s="2"/>
      <c r="HZ88" s="2"/>
      <c r="IA88" s="2"/>
      <c r="IB88" s="2"/>
      <c r="IC88" s="2"/>
      <c r="ID88" s="2"/>
      <c r="IE88" s="2"/>
      <c r="IF88" s="2"/>
      <c r="IG88" s="2"/>
      <c r="IH88" s="2"/>
      <c r="II88" s="2"/>
      <c r="IJ88" s="2"/>
      <c r="IK88" s="2"/>
      <c r="IL88" s="2"/>
      <c r="IM88" s="2"/>
      <c r="IN88" s="2"/>
      <c r="IO88" s="2"/>
      <c r="IP88" s="2"/>
      <c r="IQ88" s="2"/>
      <c r="IR88" s="2"/>
    </row>
    <row r="89" spans="1:252" ht="34.950000000000003" customHeight="1" x14ac:dyDescent="0.3">
      <c r="A89" s="49">
        <v>4</v>
      </c>
      <c r="B89" s="50" t="s">
        <v>2</v>
      </c>
      <c r="C89" s="50" t="s">
        <v>128</v>
      </c>
      <c r="D89" s="51">
        <v>13063</v>
      </c>
      <c r="E89" s="52">
        <v>28612</v>
      </c>
      <c r="F89" s="52">
        <v>45426</v>
      </c>
      <c r="G89" s="52">
        <v>16980</v>
      </c>
      <c r="H89" s="82">
        <v>15180</v>
      </c>
      <c r="I89" s="90">
        <f t="shared" si="8"/>
        <v>106198</v>
      </c>
      <c r="J89" s="66">
        <v>106198</v>
      </c>
      <c r="K89" s="66">
        <v>74974</v>
      </c>
      <c r="L89" s="66">
        <v>31224</v>
      </c>
      <c r="M89" s="54"/>
      <c r="N89" s="70">
        <v>0</v>
      </c>
      <c r="O89" s="73">
        <v>32482</v>
      </c>
      <c r="P89" s="74">
        <f t="shared" si="9"/>
        <v>42492</v>
      </c>
      <c r="Q89" s="28">
        <f t="shared" si="10"/>
        <v>31224</v>
      </c>
      <c r="R89" s="85"/>
      <c r="S89" s="42">
        <f t="shared" si="11"/>
        <v>106198</v>
      </c>
      <c r="T89" s="21">
        <f t="shared" si="12"/>
        <v>106198</v>
      </c>
      <c r="U89" s="36">
        <f t="shared" si="13"/>
        <v>73716</v>
      </c>
      <c r="V89" s="2"/>
      <c r="W89" s="2"/>
      <c r="X89" s="98">
        <f t="shared" si="14"/>
        <v>106198</v>
      </c>
      <c r="Y89" s="98">
        <f t="shared" si="15"/>
        <v>42492</v>
      </c>
      <c r="Z89" s="98">
        <f t="shared" si="15"/>
        <v>31224</v>
      </c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 s="2"/>
      <c r="CF89" s="2"/>
      <c r="CG89" s="2"/>
      <c r="CH89" s="2"/>
      <c r="CI89" s="2"/>
      <c r="CJ89" s="2"/>
      <c r="CK89" s="2"/>
      <c r="CL89" s="2"/>
      <c r="CM89" s="2"/>
      <c r="CN89" s="2"/>
      <c r="CO89" s="2"/>
      <c r="CP89" s="2"/>
      <c r="CQ89" s="2"/>
      <c r="CR89" s="2"/>
      <c r="CS89" s="2"/>
      <c r="CT89" s="2"/>
      <c r="CU89" s="2"/>
      <c r="CV89" s="2"/>
      <c r="CW89" s="2"/>
      <c r="CX89" s="2"/>
      <c r="CY89" s="2"/>
      <c r="CZ89" s="2"/>
      <c r="DA89" s="2"/>
      <c r="DB89" s="2"/>
      <c r="DC89" s="2"/>
      <c r="DD89" s="2"/>
      <c r="DE89" s="2"/>
      <c r="DF89" s="2"/>
      <c r="DG89" s="2"/>
      <c r="DH89" s="2"/>
      <c r="DI89" s="2"/>
      <c r="DJ89" s="2"/>
      <c r="DK89" s="2"/>
      <c r="DL89" s="2"/>
      <c r="DM89" s="2"/>
      <c r="DN89" s="2"/>
      <c r="DO89" s="2"/>
      <c r="DP89" s="2"/>
      <c r="DQ89" s="2"/>
      <c r="DR89" s="2"/>
      <c r="DS89" s="2"/>
      <c r="DT89" s="2"/>
      <c r="DU89" s="2"/>
      <c r="DV89" s="2"/>
      <c r="DW89" s="2"/>
      <c r="DX89" s="2"/>
      <c r="DY89" s="2"/>
      <c r="DZ89" s="2"/>
      <c r="EA89" s="2"/>
      <c r="EB89" s="2"/>
      <c r="EC89" s="2"/>
      <c r="ED89" s="2"/>
      <c r="EE89" s="2"/>
      <c r="EF89" s="2"/>
      <c r="EG89" s="2"/>
      <c r="EH89" s="2"/>
      <c r="EI89" s="2"/>
      <c r="EJ89" s="2"/>
      <c r="EK89" s="2"/>
      <c r="EL89" s="2"/>
      <c r="EM89" s="2"/>
      <c r="EN89" s="2"/>
      <c r="EO89" s="2"/>
      <c r="EP89" s="2"/>
      <c r="EQ89" s="2"/>
      <c r="ER89" s="2"/>
      <c r="ES89" s="2"/>
      <c r="ET89" s="2"/>
      <c r="EU89" s="2"/>
      <c r="EV89" s="2"/>
      <c r="EW89" s="2"/>
      <c r="EX89" s="2"/>
      <c r="EY89" s="2"/>
      <c r="EZ89" s="2"/>
      <c r="FA89" s="2"/>
      <c r="FB89" s="2"/>
      <c r="FC89" s="2"/>
      <c r="FD89" s="2"/>
      <c r="FE89" s="2"/>
      <c r="FF89" s="2"/>
      <c r="FG89" s="2"/>
      <c r="FH89" s="2"/>
      <c r="FI89" s="2"/>
      <c r="FJ89" s="2"/>
      <c r="FK89" s="2"/>
      <c r="FL89" s="2"/>
      <c r="FM89" s="2"/>
      <c r="FN89" s="2"/>
      <c r="FO89" s="2"/>
      <c r="FP89" s="2"/>
      <c r="FQ89" s="2"/>
      <c r="FR89" s="2"/>
      <c r="FS89" s="2"/>
      <c r="FT89" s="2"/>
      <c r="FU89" s="2"/>
      <c r="FV89" s="2"/>
      <c r="FW89" s="2"/>
      <c r="FX89" s="2"/>
      <c r="FY89" s="2"/>
      <c r="FZ89" s="2"/>
      <c r="GA89" s="2"/>
      <c r="GB89" s="2"/>
      <c r="GC89" s="2"/>
      <c r="GD89" s="2"/>
      <c r="GE89" s="2"/>
      <c r="GF89" s="2"/>
      <c r="GG89" s="2"/>
      <c r="GH89" s="2"/>
      <c r="GI89" s="2"/>
      <c r="GJ89" s="2"/>
      <c r="GK89" s="2"/>
      <c r="GL89" s="2"/>
      <c r="GM89" s="2"/>
      <c r="GN89" s="2"/>
      <c r="GO89" s="2"/>
      <c r="GP89" s="2"/>
      <c r="GQ89" s="2"/>
      <c r="GR89" s="2"/>
      <c r="GS89" s="2"/>
      <c r="GT89" s="2"/>
      <c r="GU89" s="2"/>
      <c r="GV89" s="2"/>
      <c r="GW89" s="2"/>
      <c r="GX89" s="2"/>
      <c r="GY89" s="2"/>
      <c r="GZ89" s="2"/>
      <c r="HA89" s="2"/>
      <c r="HB89" s="2"/>
      <c r="HC89" s="2"/>
      <c r="HD89" s="2"/>
      <c r="HE89" s="2"/>
      <c r="HF89" s="2"/>
      <c r="HG89" s="2"/>
      <c r="HH89" s="2"/>
      <c r="HI89" s="2"/>
      <c r="HJ89" s="2"/>
      <c r="HK89" s="2"/>
      <c r="HL89" s="2"/>
      <c r="HM89" s="2"/>
      <c r="HN89" s="2"/>
      <c r="HO89" s="2"/>
      <c r="HP89" s="2"/>
      <c r="HQ89" s="2"/>
      <c r="HR89" s="2"/>
      <c r="HS89" s="2"/>
      <c r="HT89" s="2"/>
      <c r="HU89" s="2"/>
      <c r="HV89" s="2"/>
      <c r="HW89" s="2"/>
      <c r="HX89" s="2"/>
      <c r="HY89" s="2"/>
      <c r="HZ89" s="2"/>
      <c r="IA89" s="2"/>
      <c r="IB89" s="2"/>
      <c r="IC89" s="2"/>
      <c r="ID89" s="2"/>
      <c r="IE89" s="2"/>
      <c r="IF89" s="2"/>
      <c r="IG89" s="2"/>
      <c r="IH89" s="2"/>
      <c r="II89" s="2"/>
      <c r="IJ89" s="2"/>
      <c r="IK89" s="2"/>
      <c r="IL89" s="2"/>
      <c r="IM89" s="2"/>
      <c r="IN89" s="2"/>
      <c r="IO89" s="2"/>
      <c r="IP89" s="2"/>
      <c r="IQ89" s="2"/>
      <c r="IR89" s="2"/>
    </row>
    <row r="90" spans="1:252" ht="34.950000000000003" customHeight="1" x14ac:dyDescent="0.3">
      <c r="A90" s="49">
        <v>5</v>
      </c>
      <c r="B90" s="50" t="s">
        <v>3</v>
      </c>
      <c r="C90" s="50" t="s">
        <v>128</v>
      </c>
      <c r="D90" s="51">
        <v>13062</v>
      </c>
      <c r="E90" s="52">
        <v>50856</v>
      </c>
      <c r="F90" s="52">
        <v>49017</v>
      </c>
      <c r="G90" s="52">
        <v>16800</v>
      </c>
      <c r="H90" s="82">
        <v>15000</v>
      </c>
      <c r="I90" s="90">
        <f t="shared" si="8"/>
        <v>131673</v>
      </c>
      <c r="J90" s="66">
        <v>131673</v>
      </c>
      <c r="K90" s="66">
        <v>90133</v>
      </c>
      <c r="L90" s="66">
        <v>41540</v>
      </c>
      <c r="M90" s="54"/>
      <c r="N90" s="70">
        <v>0</v>
      </c>
      <c r="O90" s="73">
        <v>48202</v>
      </c>
      <c r="P90" s="74">
        <f t="shared" si="9"/>
        <v>41931</v>
      </c>
      <c r="Q90" s="28">
        <f t="shared" si="10"/>
        <v>41540</v>
      </c>
      <c r="R90" s="85"/>
      <c r="S90" s="42">
        <f t="shared" si="11"/>
        <v>131673</v>
      </c>
      <c r="T90" s="21">
        <f t="shared" si="12"/>
        <v>131673</v>
      </c>
      <c r="U90" s="36">
        <f t="shared" si="13"/>
        <v>83471</v>
      </c>
      <c r="V90" s="2"/>
      <c r="W90" s="2"/>
      <c r="X90" s="98">
        <f t="shared" si="14"/>
        <v>131673</v>
      </c>
      <c r="Y90" s="98">
        <f t="shared" si="15"/>
        <v>41931</v>
      </c>
      <c r="Z90" s="98">
        <f t="shared" si="15"/>
        <v>41540</v>
      </c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 s="2"/>
      <c r="CF90" s="2"/>
      <c r="CG90" s="2"/>
      <c r="CH90" s="2"/>
      <c r="CI90" s="2"/>
      <c r="CJ90" s="2"/>
      <c r="CK90" s="2"/>
      <c r="CL90" s="2"/>
      <c r="CM90" s="2"/>
      <c r="CN90" s="2"/>
      <c r="CO90" s="2"/>
      <c r="CP90" s="2"/>
      <c r="CQ90" s="2"/>
      <c r="CR90" s="2"/>
      <c r="CS90" s="2"/>
      <c r="CT90" s="2"/>
      <c r="CU90" s="2"/>
      <c r="CV90" s="2"/>
      <c r="CW90" s="2"/>
      <c r="CX90" s="2"/>
      <c r="CY90" s="2"/>
      <c r="CZ90" s="2"/>
      <c r="DA90" s="2"/>
      <c r="DB90" s="2"/>
      <c r="DC90" s="2"/>
      <c r="DD90" s="2"/>
      <c r="DE90" s="2"/>
      <c r="DF90" s="2"/>
      <c r="DG90" s="2"/>
      <c r="DH90" s="2"/>
      <c r="DI90" s="2"/>
      <c r="DJ90" s="2"/>
      <c r="DK90" s="2"/>
      <c r="DL90" s="2"/>
      <c r="DM90" s="2"/>
      <c r="DN90" s="2"/>
      <c r="DO90" s="2"/>
      <c r="DP90" s="2"/>
      <c r="DQ90" s="2"/>
      <c r="DR90" s="2"/>
      <c r="DS90" s="2"/>
      <c r="DT90" s="2"/>
      <c r="DU90" s="2"/>
      <c r="DV90" s="2"/>
      <c r="DW90" s="2"/>
      <c r="DX90" s="2"/>
      <c r="DY90" s="2"/>
      <c r="DZ90" s="2"/>
      <c r="EA90" s="2"/>
      <c r="EB90" s="2"/>
      <c r="EC90" s="2"/>
      <c r="ED90" s="2"/>
      <c r="EE90" s="2"/>
      <c r="EF90" s="2"/>
      <c r="EG90" s="2"/>
      <c r="EH90" s="2"/>
      <c r="EI90" s="2"/>
      <c r="EJ90" s="2"/>
      <c r="EK90" s="2"/>
      <c r="EL90" s="2"/>
      <c r="EM90" s="2"/>
      <c r="EN90" s="2"/>
      <c r="EO90" s="2"/>
      <c r="EP90" s="2"/>
      <c r="EQ90" s="2"/>
      <c r="ER90" s="2"/>
      <c r="ES90" s="2"/>
      <c r="ET90" s="2"/>
      <c r="EU90" s="2"/>
      <c r="EV90" s="2"/>
      <c r="EW90" s="2"/>
      <c r="EX90" s="2"/>
      <c r="EY90" s="2"/>
      <c r="EZ90" s="2"/>
      <c r="FA90" s="2"/>
      <c r="FB90" s="2"/>
      <c r="FC90" s="2"/>
      <c r="FD90" s="2"/>
      <c r="FE90" s="2"/>
      <c r="FF90" s="2"/>
      <c r="FG90" s="2"/>
      <c r="FH90" s="2"/>
      <c r="FI90" s="2"/>
      <c r="FJ90" s="2"/>
      <c r="FK90" s="2"/>
      <c r="FL90" s="2"/>
      <c r="FM90" s="2"/>
      <c r="FN90" s="2"/>
      <c r="FO90" s="2"/>
      <c r="FP90" s="2"/>
      <c r="FQ90" s="2"/>
      <c r="FR90" s="2"/>
      <c r="FS90" s="2"/>
      <c r="FT90" s="2"/>
      <c r="FU90" s="2"/>
      <c r="FV90" s="2"/>
      <c r="FW90" s="2"/>
      <c r="FX90" s="2"/>
      <c r="FY90" s="2"/>
      <c r="FZ90" s="2"/>
      <c r="GA90" s="2"/>
      <c r="GB90" s="2"/>
      <c r="GC90" s="2"/>
      <c r="GD90" s="2"/>
      <c r="GE90" s="2"/>
      <c r="GF90" s="2"/>
      <c r="GG90" s="2"/>
      <c r="GH90" s="2"/>
      <c r="GI90" s="2"/>
      <c r="GJ90" s="2"/>
      <c r="GK90" s="2"/>
      <c r="GL90" s="2"/>
      <c r="GM90" s="2"/>
      <c r="GN90" s="2"/>
      <c r="GO90" s="2"/>
      <c r="GP90" s="2"/>
      <c r="GQ90" s="2"/>
      <c r="GR90" s="2"/>
      <c r="GS90" s="2"/>
      <c r="GT90" s="2"/>
      <c r="GU90" s="2"/>
      <c r="GV90" s="2"/>
      <c r="GW90" s="2"/>
      <c r="GX90" s="2"/>
      <c r="GY90" s="2"/>
      <c r="GZ90" s="2"/>
      <c r="HA90" s="2"/>
      <c r="HB90" s="2"/>
      <c r="HC90" s="2"/>
      <c r="HD90" s="2"/>
      <c r="HE90" s="2"/>
      <c r="HF90" s="2"/>
      <c r="HG90" s="2"/>
      <c r="HH90" s="2"/>
      <c r="HI90" s="2"/>
      <c r="HJ90" s="2"/>
      <c r="HK90" s="2"/>
      <c r="HL90" s="2"/>
      <c r="HM90" s="2"/>
      <c r="HN90" s="2"/>
      <c r="HO90" s="2"/>
      <c r="HP90" s="2"/>
      <c r="HQ90" s="2"/>
      <c r="HR90" s="2"/>
      <c r="HS90" s="2"/>
      <c r="HT90" s="2"/>
      <c r="HU90" s="2"/>
      <c r="HV90" s="2"/>
      <c r="HW90" s="2"/>
      <c r="HX90" s="2"/>
      <c r="HY90" s="2"/>
      <c r="HZ90" s="2"/>
      <c r="IA90" s="2"/>
      <c r="IB90" s="2"/>
      <c r="IC90" s="2"/>
      <c r="ID90" s="2"/>
      <c r="IE90" s="2"/>
      <c r="IF90" s="2"/>
      <c r="IG90" s="2"/>
      <c r="IH90" s="2"/>
      <c r="II90" s="2"/>
      <c r="IJ90" s="2"/>
      <c r="IK90" s="2"/>
      <c r="IL90" s="2"/>
      <c r="IM90" s="2"/>
      <c r="IN90" s="2"/>
      <c r="IO90" s="2"/>
      <c r="IP90" s="2"/>
      <c r="IQ90" s="2"/>
      <c r="IR90" s="2"/>
    </row>
    <row r="91" spans="1:252" ht="34.950000000000003" customHeight="1" x14ac:dyDescent="0.3">
      <c r="A91" s="49">
        <v>6</v>
      </c>
      <c r="B91" s="11" t="s">
        <v>44</v>
      </c>
      <c r="C91" s="50" t="s">
        <v>128</v>
      </c>
      <c r="D91" s="51">
        <v>13060</v>
      </c>
      <c r="E91" s="52">
        <v>0</v>
      </c>
      <c r="F91" s="52">
        <v>0</v>
      </c>
      <c r="G91" s="52">
        <v>33840</v>
      </c>
      <c r="H91" s="82">
        <v>30360</v>
      </c>
      <c r="I91" s="90">
        <f t="shared" si="8"/>
        <v>64200</v>
      </c>
      <c r="J91" s="66">
        <v>64200</v>
      </c>
      <c r="K91" s="66">
        <v>60990</v>
      </c>
      <c r="L91" s="66">
        <v>3210</v>
      </c>
      <c r="M91" s="54"/>
      <c r="N91" s="70">
        <v>0</v>
      </c>
      <c r="O91" s="73">
        <v>24110</v>
      </c>
      <c r="P91" s="15">
        <f>K91-O91-27777</f>
        <v>9103</v>
      </c>
      <c r="Q91" s="29">
        <f>J91-O91-P91</f>
        <v>30987</v>
      </c>
      <c r="R91" s="85"/>
      <c r="S91" s="42">
        <f t="shared" si="11"/>
        <v>64200</v>
      </c>
      <c r="T91" s="21">
        <f t="shared" si="12"/>
        <v>64200</v>
      </c>
      <c r="U91" s="36">
        <f t="shared" si="13"/>
        <v>40090</v>
      </c>
      <c r="V91" s="2"/>
      <c r="W91" s="2"/>
      <c r="X91" s="98">
        <f t="shared" si="14"/>
        <v>64200</v>
      </c>
      <c r="Y91" s="98">
        <f t="shared" si="15"/>
        <v>9103</v>
      </c>
      <c r="Z91" s="98">
        <f t="shared" si="15"/>
        <v>30987</v>
      </c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 s="2"/>
      <c r="CF91" s="2"/>
      <c r="CG91" s="2"/>
      <c r="CH91" s="2"/>
      <c r="CI91" s="2"/>
      <c r="CJ91" s="2"/>
      <c r="CK91" s="2"/>
      <c r="CL91" s="2"/>
      <c r="CM91" s="2"/>
      <c r="CN91" s="2"/>
      <c r="CO91" s="2"/>
      <c r="CP91" s="2"/>
      <c r="CQ91" s="2"/>
      <c r="CR91" s="2"/>
      <c r="CS91" s="2"/>
      <c r="CT91" s="2"/>
      <c r="CU91" s="2"/>
      <c r="CV91" s="2"/>
      <c r="CW91" s="2"/>
      <c r="CX91" s="2"/>
      <c r="CY91" s="2"/>
      <c r="CZ91" s="2"/>
      <c r="DA91" s="2"/>
      <c r="DB91" s="2"/>
      <c r="DC91" s="2"/>
      <c r="DD91" s="2"/>
      <c r="DE91" s="2"/>
      <c r="DF91" s="2"/>
      <c r="DG91" s="2"/>
      <c r="DH91" s="2"/>
      <c r="DI91" s="2"/>
      <c r="DJ91" s="2"/>
      <c r="DK91" s="2"/>
      <c r="DL91" s="2"/>
      <c r="DM91" s="2"/>
      <c r="DN91" s="2"/>
      <c r="DO91" s="2"/>
      <c r="DP91" s="2"/>
      <c r="DQ91" s="2"/>
      <c r="DR91" s="2"/>
      <c r="DS91" s="2"/>
      <c r="DT91" s="2"/>
      <c r="DU91" s="2"/>
      <c r="DV91" s="2"/>
      <c r="DW91" s="2"/>
      <c r="DX91" s="2"/>
      <c r="DY91" s="2"/>
      <c r="DZ91" s="2"/>
      <c r="EA91" s="2"/>
      <c r="EB91" s="2"/>
      <c r="EC91" s="2"/>
      <c r="ED91" s="2"/>
      <c r="EE91" s="2"/>
      <c r="EF91" s="2"/>
      <c r="EG91" s="2"/>
      <c r="EH91" s="2"/>
      <c r="EI91" s="2"/>
      <c r="EJ91" s="2"/>
      <c r="EK91" s="2"/>
      <c r="EL91" s="2"/>
      <c r="EM91" s="2"/>
      <c r="EN91" s="2"/>
      <c r="EO91" s="2"/>
      <c r="EP91" s="2"/>
      <c r="EQ91" s="2"/>
      <c r="ER91" s="2"/>
      <c r="ES91" s="2"/>
      <c r="ET91" s="2"/>
      <c r="EU91" s="2"/>
      <c r="EV91" s="2"/>
      <c r="EW91" s="2"/>
      <c r="EX91" s="2"/>
      <c r="EY91" s="2"/>
      <c r="EZ91" s="2"/>
      <c r="FA91" s="2"/>
      <c r="FB91" s="2"/>
      <c r="FC91" s="2"/>
      <c r="FD91" s="2"/>
      <c r="FE91" s="2"/>
      <c r="FF91" s="2"/>
      <c r="FG91" s="2"/>
      <c r="FH91" s="2"/>
      <c r="FI91" s="2"/>
      <c r="FJ91" s="2"/>
      <c r="FK91" s="2"/>
      <c r="FL91" s="2"/>
      <c r="FM91" s="2"/>
      <c r="FN91" s="2"/>
      <c r="FO91" s="2"/>
      <c r="FP91" s="2"/>
      <c r="FQ91" s="2"/>
      <c r="FR91" s="2"/>
      <c r="FS91" s="2"/>
      <c r="FT91" s="2"/>
      <c r="FU91" s="2"/>
      <c r="FV91" s="2"/>
      <c r="FW91" s="2"/>
      <c r="FX91" s="2"/>
      <c r="FY91" s="2"/>
      <c r="FZ91" s="2"/>
      <c r="GA91" s="2"/>
      <c r="GB91" s="2"/>
      <c r="GC91" s="2"/>
      <c r="GD91" s="2"/>
      <c r="GE91" s="2"/>
      <c r="GF91" s="2"/>
      <c r="GG91" s="2"/>
      <c r="GH91" s="2"/>
      <c r="GI91" s="2"/>
      <c r="GJ91" s="2"/>
      <c r="GK91" s="2"/>
      <c r="GL91" s="2"/>
      <c r="GM91" s="2"/>
      <c r="GN91" s="2"/>
      <c r="GO91" s="2"/>
      <c r="GP91" s="2"/>
      <c r="GQ91" s="2"/>
      <c r="GR91" s="2"/>
      <c r="GS91" s="2"/>
      <c r="GT91" s="2"/>
      <c r="GU91" s="2"/>
      <c r="GV91" s="2"/>
      <c r="GW91" s="2"/>
      <c r="GX91" s="2"/>
      <c r="GY91" s="2"/>
      <c r="GZ91" s="2"/>
      <c r="HA91" s="2"/>
      <c r="HB91" s="2"/>
      <c r="HC91" s="2"/>
      <c r="HD91" s="2"/>
      <c r="HE91" s="2"/>
      <c r="HF91" s="2"/>
      <c r="HG91" s="2"/>
      <c r="HH91" s="2"/>
      <c r="HI91" s="2"/>
      <c r="HJ91" s="2"/>
      <c r="HK91" s="2"/>
      <c r="HL91" s="2"/>
      <c r="HM91" s="2"/>
      <c r="HN91" s="2"/>
      <c r="HO91" s="2"/>
      <c r="HP91" s="2"/>
      <c r="HQ91" s="2"/>
      <c r="HR91" s="2"/>
      <c r="HS91" s="2"/>
      <c r="HT91" s="2"/>
      <c r="HU91" s="2"/>
      <c r="HV91" s="2"/>
      <c r="HW91" s="2"/>
      <c r="HX91" s="2"/>
      <c r="HY91" s="2"/>
      <c r="HZ91" s="2"/>
      <c r="IA91" s="2"/>
      <c r="IB91" s="2"/>
      <c r="IC91" s="2"/>
      <c r="ID91" s="2"/>
      <c r="IE91" s="2"/>
      <c r="IF91" s="2"/>
      <c r="IG91" s="2"/>
      <c r="IH91" s="2"/>
      <c r="II91" s="2"/>
      <c r="IJ91" s="2"/>
      <c r="IK91" s="2"/>
      <c r="IL91" s="2"/>
      <c r="IM91" s="2"/>
      <c r="IN91" s="2"/>
      <c r="IO91" s="2"/>
      <c r="IP91" s="2"/>
      <c r="IQ91" s="2"/>
      <c r="IR91" s="2"/>
    </row>
    <row r="92" spans="1:252" ht="34.950000000000003" customHeight="1" x14ac:dyDescent="0.3">
      <c r="A92" s="49">
        <v>7</v>
      </c>
      <c r="B92" s="50" t="s">
        <v>62</v>
      </c>
      <c r="C92" s="50" t="s">
        <v>128</v>
      </c>
      <c r="D92" s="51">
        <v>13104</v>
      </c>
      <c r="E92" s="52">
        <v>372511</v>
      </c>
      <c r="F92" s="52">
        <v>302442</v>
      </c>
      <c r="G92" s="52">
        <v>27360</v>
      </c>
      <c r="H92" s="82">
        <v>25440</v>
      </c>
      <c r="I92" s="90">
        <f t="shared" si="8"/>
        <v>727753</v>
      </c>
      <c r="J92" s="66">
        <v>727753</v>
      </c>
      <c r="K92" s="66">
        <v>455131</v>
      </c>
      <c r="L92" s="66">
        <v>272622</v>
      </c>
      <c r="M92" s="54"/>
      <c r="N92" s="70">
        <v>0</v>
      </c>
      <c r="O92" s="73">
        <v>284892</v>
      </c>
      <c r="P92" s="74">
        <f t="shared" si="9"/>
        <v>170239</v>
      </c>
      <c r="Q92" s="28">
        <f t="shared" si="10"/>
        <v>272622</v>
      </c>
      <c r="R92" s="85"/>
      <c r="S92" s="42">
        <f t="shared" si="11"/>
        <v>727753</v>
      </c>
      <c r="T92" s="21">
        <f t="shared" si="12"/>
        <v>727753</v>
      </c>
      <c r="U92" s="36">
        <f t="shared" si="13"/>
        <v>442861</v>
      </c>
      <c r="V92" s="2"/>
      <c r="W92" s="2"/>
      <c r="X92" s="98">
        <f t="shared" si="14"/>
        <v>727753</v>
      </c>
      <c r="Y92" s="98">
        <f t="shared" si="15"/>
        <v>170239</v>
      </c>
      <c r="Z92" s="98">
        <f t="shared" si="15"/>
        <v>272622</v>
      </c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 s="2"/>
      <c r="CF92" s="2"/>
      <c r="CG92" s="2"/>
      <c r="CH92" s="2"/>
      <c r="CI92" s="2"/>
      <c r="CJ92" s="2"/>
      <c r="CK92" s="2"/>
      <c r="CL92" s="2"/>
      <c r="CM92" s="2"/>
      <c r="CN92" s="2"/>
      <c r="CO92" s="2"/>
      <c r="CP92" s="2"/>
      <c r="CQ92" s="2"/>
      <c r="CR92" s="2"/>
      <c r="CS92" s="2"/>
      <c r="CT92" s="2"/>
      <c r="CU92" s="2"/>
      <c r="CV92" s="2"/>
      <c r="CW92" s="2"/>
      <c r="CX92" s="2"/>
      <c r="CY92" s="2"/>
      <c r="CZ92" s="2"/>
      <c r="DA92" s="2"/>
      <c r="DB92" s="2"/>
      <c r="DC92" s="2"/>
      <c r="DD92" s="2"/>
      <c r="DE92" s="2"/>
      <c r="DF92" s="2"/>
      <c r="DG92" s="2"/>
      <c r="DH92" s="2"/>
      <c r="DI92" s="2"/>
      <c r="DJ92" s="2"/>
      <c r="DK92" s="2"/>
      <c r="DL92" s="2"/>
      <c r="DM92" s="2"/>
      <c r="DN92" s="2"/>
      <c r="DO92" s="2"/>
      <c r="DP92" s="2"/>
      <c r="DQ92" s="2"/>
      <c r="DR92" s="2"/>
      <c r="DS92" s="2"/>
      <c r="DT92" s="2"/>
      <c r="DU92" s="2"/>
      <c r="DV92" s="2"/>
      <c r="DW92" s="2"/>
      <c r="DX92" s="2"/>
      <c r="DY92" s="2"/>
      <c r="DZ92" s="2"/>
      <c r="EA92" s="2"/>
      <c r="EB92" s="2"/>
      <c r="EC92" s="2"/>
      <c r="ED92" s="2"/>
      <c r="EE92" s="2"/>
      <c r="EF92" s="2"/>
      <c r="EG92" s="2"/>
      <c r="EH92" s="2"/>
      <c r="EI92" s="2"/>
      <c r="EJ92" s="2"/>
      <c r="EK92" s="2"/>
      <c r="EL92" s="2"/>
      <c r="EM92" s="2"/>
      <c r="EN92" s="2"/>
      <c r="EO92" s="2"/>
      <c r="EP92" s="2"/>
      <c r="EQ92" s="2"/>
      <c r="ER92" s="2"/>
      <c r="ES92" s="2"/>
      <c r="ET92" s="2"/>
      <c r="EU92" s="2"/>
      <c r="EV92" s="2"/>
      <c r="EW92" s="2"/>
      <c r="EX92" s="2"/>
      <c r="EY92" s="2"/>
      <c r="EZ92" s="2"/>
      <c r="FA92" s="2"/>
      <c r="FB92" s="2"/>
      <c r="FC92" s="2"/>
      <c r="FD92" s="2"/>
      <c r="FE92" s="2"/>
      <c r="FF92" s="2"/>
      <c r="FG92" s="2"/>
      <c r="FH92" s="2"/>
      <c r="FI92" s="2"/>
      <c r="FJ92" s="2"/>
      <c r="FK92" s="2"/>
      <c r="FL92" s="2"/>
      <c r="FM92" s="2"/>
      <c r="FN92" s="2"/>
      <c r="FO92" s="2"/>
      <c r="FP92" s="2"/>
      <c r="FQ92" s="2"/>
      <c r="FR92" s="2"/>
      <c r="FS92" s="2"/>
      <c r="FT92" s="2"/>
      <c r="FU92" s="2"/>
      <c r="FV92" s="2"/>
      <c r="FW92" s="2"/>
      <c r="FX92" s="2"/>
      <c r="FY92" s="2"/>
      <c r="FZ92" s="2"/>
      <c r="GA92" s="2"/>
      <c r="GB92" s="2"/>
      <c r="GC92" s="2"/>
      <c r="GD92" s="2"/>
      <c r="GE92" s="2"/>
      <c r="GF92" s="2"/>
      <c r="GG92" s="2"/>
      <c r="GH92" s="2"/>
      <c r="GI92" s="2"/>
      <c r="GJ92" s="2"/>
      <c r="GK92" s="2"/>
      <c r="GL92" s="2"/>
      <c r="GM92" s="2"/>
      <c r="GN92" s="2"/>
      <c r="GO92" s="2"/>
      <c r="GP92" s="2"/>
      <c r="GQ92" s="2"/>
      <c r="GR92" s="2"/>
      <c r="GS92" s="2"/>
      <c r="GT92" s="2"/>
      <c r="GU92" s="2"/>
      <c r="GV92" s="2"/>
      <c r="GW92" s="2"/>
      <c r="GX92" s="2"/>
      <c r="GY92" s="2"/>
      <c r="GZ92" s="2"/>
      <c r="HA92" s="2"/>
      <c r="HB92" s="2"/>
      <c r="HC92" s="2"/>
      <c r="HD92" s="2"/>
      <c r="HE92" s="2"/>
      <c r="HF92" s="2"/>
      <c r="HG92" s="2"/>
      <c r="HH92" s="2"/>
      <c r="HI92" s="2"/>
      <c r="HJ92" s="2"/>
      <c r="HK92" s="2"/>
      <c r="HL92" s="2"/>
      <c r="HM92" s="2"/>
      <c r="HN92" s="2"/>
      <c r="HO92" s="2"/>
      <c r="HP92" s="2"/>
      <c r="HQ92" s="2"/>
      <c r="HR92" s="2"/>
      <c r="HS92" s="2"/>
      <c r="HT92" s="2"/>
      <c r="HU92" s="2"/>
      <c r="HV92" s="2"/>
      <c r="HW92" s="2"/>
      <c r="HX92" s="2"/>
      <c r="HY92" s="2"/>
      <c r="HZ92" s="2"/>
      <c r="IA92" s="2"/>
      <c r="IB92" s="2"/>
      <c r="IC92" s="2"/>
      <c r="ID92" s="2"/>
      <c r="IE92" s="2"/>
      <c r="IF92" s="2"/>
      <c r="IG92" s="2"/>
      <c r="IH92" s="2"/>
      <c r="II92" s="2"/>
      <c r="IJ92" s="2"/>
      <c r="IK92" s="2"/>
      <c r="IL92" s="2"/>
      <c r="IM92" s="2"/>
      <c r="IN92" s="2"/>
      <c r="IO92" s="2"/>
      <c r="IP92" s="2"/>
      <c r="IQ92" s="2"/>
      <c r="IR92" s="2"/>
    </row>
    <row r="93" spans="1:252" ht="34.950000000000003" customHeight="1" x14ac:dyDescent="0.3">
      <c r="A93" s="49">
        <v>8</v>
      </c>
      <c r="B93" s="50" t="s">
        <v>63</v>
      </c>
      <c r="C93" s="50" t="s">
        <v>128</v>
      </c>
      <c r="D93" s="51">
        <v>13105</v>
      </c>
      <c r="E93" s="52">
        <v>457897</v>
      </c>
      <c r="F93" s="52">
        <v>392350</v>
      </c>
      <c r="G93" s="52">
        <v>35640</v>
      </c>
      <c r="H93" s="82">
        <v>24840</v>
      </c>
      <c r="I93" s="90">
        <f t="shared" si="8"/>
        <v>910727</v>
      </c>
      <c r="J93" s="66">
        <v>879213</v>
      </c>
      <c r="K93" s="66">
        <v>567604</v>
      </c>
      <c r="L93" s="66">
        <v>311609</v>
      </c>
      <c r="M93" s="54"/>
      <c r="N93" s="70">
        <v>31514</v>
      </c>
      <c r="O93" s="73">
        <v>351625</v>
      </c>
      <c r="P93" s="74">
        <f t="shared" si="9"/>
        <v>215979</v>
      </c>
      <c r="Q93" s="28">
        <f t="shared" si="10"/>
        <v>311609</v>
      </c>
      <c r="R93" s="85"/>
      <c r="S93" s="42">
        <f t="shared" si="11"/>
        <v>910727</v>
      </c>
      <c r="T93" s="21">
        <f t="shared" si="12"/>
        <v>879213</v>
      </c>
      <c r="U93" s="36">
        <f t="shared" si="13"/>
        <v>527588</v>
      </c>
      <c r="V93" s="2"/>
      <c r="W93" s="2"/>
      <c r="X93" s="98">
        <f t="shared" si="14"/>
        <v>910727</v>
      </c>
      <c r="Y93" s="98">
        <f t="shared" si="15"/>
        <v>215979</v>
      </c>
      <c r="Z93" s="98">
        <f t="shared" si="15"/>
        <v>311609</v>
      </c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 s="2"/>
      <c r="CF93" s="2"/>
      <c r="CG93" s="2"/>
      <c r="CH93" s="2"/>
      <c r="CI93" s="2"/>
      <c r="CJ93" s="2"/>
      <c r="CK93" s="2"/>
      <c r="CL93" s="2"/>
      <c r="CM93" s="2"/>
      <c r="CN93" s="2"/>
      <c r="CO93" s="2"/>
      <c r="CP93" s="2"/>
      <c r="CQ93" s="2"/>
      <c r="CR93" s="2"/>
      <c r="CS93" s="2"/>
      <c r="CT93" s="2"/>
      <c r="CU93" s="2"/>
      <c r="CV93" s="2"/>
      <c r="CW93" s="2"/>
      <c r="CX93" s="2"/>
      <c r="CY93" s="2"/>
      <c r="CZ93" s="2"/>
      <c r="DA93" s="2"/>
      <c r="DB93" s="2"/>
      <c r="DC93" s="2"/>
      <c r="DD93" s="2"/>
      <c r="DE93" s="2"/>
      <c r="DF93" s="2"/>
      <c r="DG93" s="2"/>
      <c r="DH93" s="2"/>
      <c r="DI93" s="2"/>
      <c r="DJ93" s="2"/>
      <c r="DK93" s="2"/>
      <c r="DL93" s="2"/>
      <c r="DM93" s="2"/>
      <c r="DN93" s="2"/>
      <c r="DO93" s="2"/>
      <c r="DP93" s="2"/>
      <c r="DQ93" s="2"/>
      <c r="DR93" s="2"/>
      <c r="DS93" s="2"/>
      <c r="DT93" s="2"/>
      <c r="DU93" s="2"/>
      <c r="DV93" s="2"/>
      <c r="DW93" s="2"/>
      <c r="DX93" s="2"/>
      <c r="DY93" s="2"/>
      <c r="DZ93" s="2"/>
      <c r="EA93" s="2"/>
      <c r="EB93" s="2"/>
      <c r="EC93" s="2"/>
      <c r="ED93" s="2"/>
      <c r="EE93" s="2"/>
      <c r="EF93" s="2"/>
      <c r="EG93" s="2"/>
      <c r="EH93" s="2"/>
      <c r="EI93" s="2"/>
      <c r="EJ93" s="2"/>
      <c r="EK93" s="2"/>
      <c r="EL93" s="2"/>
      <c r="EM93" s="2"/>
      <c r="EN93" s="2"/>
      <c r="EO93" s="2"/>
      <c r="EP93" s="2"/>
      <c r="EQ93" s="2"/>
      <c r="ER93" s="2"/>
      <c r="ES93" s="2"/>
      <c r="ET93" s="2"/>
      <c r="EU93" s="2"/>
      <c r="EV93" s="2"/>
      <c r="EW93" s="2"/>
      <c r="EX93" s="2"/>
      <c r="EY93" s="2"/>
      <c r="EZ93" s="2"/>
      <c r="FA93" s="2"/>
      <c r="FB93" s="2"/>
      <c r="FC93" s="2"/>
      <c r="FD93" s="2"/>
      <c r="FE93" s="2"/>
      <c r="FF93" s="2"/>
      <c r="FG93" s="2"/>
      <c r="FH93" s="2"/>
      <c r="FI93" s="2"/>
      <c r="FJ93" s="2"/>
      <c r="FK93" s="2"/>
      <c r="FL93" s="2"/>
      <c r="FM93" s="2"/>
      <c r="FN93" s="2"/>
      <c r="FO93" s="2"/>
      <c r="FP93" s="2"/>
      <c r="FQ93" s="2"/>
      <c r="FR93" s="2"/>
      <c r="FS93" s="2"/>
      <c r="FT93" s="2"/>
      <c r="FU93" s="2"/>
      <c r="FV93" s="2"/>
      <c r="FW93" s="2"/>
      <c r="FX93" s="2"/>
      <c r="FY93" s="2"/>
      <c r="FZ93" s="2"/>
      <c r="GA93" s="2"/>
      <c r="GB93" s="2"/>
      <c r="GC93" s="2"/>
      <c r="GD93" s="2"/>
      <c r="GE93" s="2"/>
      <c r="GF93" s="2"/>
      <c r="GG93" s="2"/>
      <c r="GH93" s="2"/>
      <c r="GI93" s="2"/>
      <c r="GJ93" s="2"/>
      <c r="GK93" s="2"/>
      <c r="GL93" s="2"/>
      <c r="GM93" s="2"/>
      <c r="GN93" s="2"/>
      <c r="GO93" s="2"/>
      <c r="GP93" s="2"/>
      <c r="GQ93" s="2"/>
      <c r="GR93" s="2"/>
      <c r="GS93" s="2"/>
      <c r="GT93" s="2"/>
      <c r="GU93" s="2"/>
      <c r="GV93" s="2"/>
      <c r="GW93" s="2"/>
      <c r="GX93" s="2"/>
      <c r="GY93" s="2"/>
      <c r="GZ93" s="2"/>
      <c r="HA93" s="2"/>
      <c r="HB93" s="2"/>
      <c r="HC93" s="2"/>
      <c r="HD93" s="2"/>
      <c r="HE93" s="2"/>
      <c r="HF93" s="2"/>
      <c r="HG93" s="2"/>
      <c r="HH93" s="2"/>
      <c r="HI93" s="2"/>
      <c r="HJ93" s="2"/>
      <c r="HK93" s="2"/>
      <c r="HL93" s="2"/>
      <c r="HM93" s="2"/>
      <c r="HN93" s="2"/>
      <c r="HO93" s="2"/>
      <c r="HP93" s="2"/>
      <c r="HQ93" s="2"/>
      <c r="HR93" s="2"/>
      <c r="HS93" s="2"/>
      <c r="HT93" s="2"/>
      <c r="HU93" s="2"/>
      <c r="HV93" s="2"/>
      <c r="HW93" s="2"/>
      <c r="HX93" s="2"/>
      <c r="HY93" s="2"/>
      <c r="HZ93" s="2"/>
      <c r="IA93" s="2"/>
      <c r="IB93" s="2"/>
      <c r="IC93" s="2"/>
      <c r="ID93" s="2"/>
      <c r="IE93" s="2"/>
      <c r="IF93" s="2"/>
      <c r="IG93" s="2"/>
      <c r="IH93" s="2"/>
      <c r="II93" s="2"/>
      <c r="IJ93" s="2"/>
      <c r="IK93" s="2"/>
      <c r="IL93" s="2"/>
      <c r="IM93" s="2"/>
      <c r="IN93" s="2"/>
      <c r="IO93" s="2"/>
      <c r="IP93" s="2"/>
      <c r="IQ93" s="2"/>
      <c r="IR93" s="2"/>
    </row>
    <row r="94" spans="1:252" ht="34.950000000000003" customHeight="1" x14ac:dyDescent="0.3">
      <c r="A94" s="49">
        <v>9</v>
      </c>
      <c r="B94" s="50" t="s">
        <v>150</v>
      </c>
      <c r="C94" s="50" t="s">
        <v>128</v>
      </c>
      <c r="D94" s="51">
        <v>13106</v>
      </c>
      <c r="E94" s="52">
        <v>199318</v>
      </c>
      <c r="F94" s="52">
        <v>200043</v>
      </c>
      <c r="G94" s="52">
        <v>27660</v>
      </c>
      <c r="H94" s="82">
        <v>27000</v>
      </c>
      <c r="I94" s="90">
        <f t="shared" si="8"/>
        <v>454021</v>
      </c>
      <c r="J94" s="66">
        <v>454021</v>
      </c>
      <c r="K94" s="66">
        <v>291543</v>
      </c>
      <c r="L94" s="66">
        <v>162478</v>
      </c>
      <c r="M94" s="54"/>
      <c r="N94" s="70">
        <v>0</v>
      </c>
      <c r="O94" s="73">
        <v>161713</v>
      </c>
      <c r="P94" s="74">
        <f t="shared" si="9"/>
        <v>129830</v>
      </c>
      <c r="Q94" s="28">
        <f t="shared" si="10"/>
        <v>162478</v>
      </c>
      <c r="R94" s="85"/>
      <c r="S94" s="42">
        <f t="shared" si="11"/>
        <v>454021</v>
      </c>
      <c r="T94" s="21">
        <f t="shared" si="12"/>
        <v>454021</v>
      </c>
      <c r="U94" s="36">
        <f t="shared" si="13"/>
        <v>292308</v>
      </c>
      <c r="V94" s="2"/>
      <c r="W94" s="2"/>
      <c r="X94" s="98">
        <f t="shared" si="14"/>
        <v>454021</v>
      </c>
      <c r="Y94" s="98">
        <f t="shared" si="15"/>
        <v>129830</v>
      </c>
      <c r="Z94" s="98">
        <f t="shared" si="15"/>
        <v>162478</v>
      </c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 s="2"/>
      <c r="CF94" s="2"/>
      <c r="CG94" s="2"/>
      <c r="CH94" s="2"/>
      <c r="CI94" s="2"/>
      <c r="CJ94" s="2"/>
      <c r="CK94" s="2"/>
      <c r="CL94" s="2"/>
      <c r="CM94" s="2"/>
      <c r="CN94" s="2"/>
      <c r="CO94" s="2"/>
      <c r="CP94" s="2"/>
      <c r="CQ94" s="2"/>
      <c r="CR94" s="2"/>
      <c r="CS94" s="2"/>
      <c r="CT94" s="2"/>
      <c r="CU94" s="2"/>
      <c r="CV94" s="2"/>
      <c r="CW94" s="2"/>
      <c r="CX94" s="2"/>
      <c r="CY94" s="2"/>
      <c r="CZ94" s="2"/>
      <c r="DA94" s="2"/>
      <c r="DB94" s="2"/>
      <c r="DC94" s="2"/>
      <c r="DD94" s="2"/>
      <c r="DE94" s="2"/>
      <c r="DF94" s="2"/>
      <c r="DG94" s="2"/>
      <c r="DH94" s="2"/>
      <c r="DI94" s="2"/>
      <c r="DJ94" s="2"/>
      <c r="DK94" s="2"/>
      <c r="DL94" s="2"/>
      <c r="DM94" s="2"/>
      <c r="DN94" s="2"/>
      <c r="DO94" s="2"/>
      <c r="DP94" s="2"/>
      <c r="DQ94" s="2"/>
      <c r="DR94" s="2"/>
      <c r="DS94" s="2"/>
      <c r="DT94" s="2"/>
      <c r="DU94" s="2"/>
      <c r="DV94" s="2"/>
      <c r="DW94" s="2"/>
      <c r="DX94" s="2"/>
      <c r="DY94" s="2"/>
      <c r="DZ94" s="2"/>
      <c r="EA94" s="2"/>
      <c r="EB94" s="2"/>
      <c r="EC94" s="2"/>
      <c r="ED94" s="2"/>
      <c r="EE94" s="2"/>
      <c r="EF94" s="2"/>
      <c r="EG94" s="2"/>
      <c r="EH94" s="2"/>
      <c r="EI94" s="2"/>
      <c r="EJ94" s="2"/>
      <c r="EK94" s="2"/>
      <c r="EL94" s="2"/>
      <c r="EM94" s="2"/>
      <c r="EN94" s="2"/>
      <c r="EO94" s="2"/>
      <c r="EP94" s="2"/>
      <c r="EQ94" s="2"/>
      <c r="ER94" s="2"/>
      <c r="ES94" s="2"/>
      <c r="ET94" s="2"/>
      <c r="EU94" s="2"/>
      <c r="EV94" s="2"/>
      <c r="EW94" s="2"/>
      <c r="EX94" s="2"/>
      <c r="EY94" s="2"/>
      <c r="EZ94" s="2"/>
      <c r="FA94" s="2"/>
      <c r="FB94" s="2"/>
      <c r="FC94" s="2"/>
      <c r="FD94" s="2"/>
      <c r="FE94" s="2"/>
      <c r="FF94" s="2"/>
      <c r="FG94" s="2"/>
      <c r="FH94" s="2"/>
      <c r="FI94" s="2"/>
      <c r="FJ94" s="2"/>
      <c r="FK94" s="2"/>
      <c r="FL94" s="2"/>
      <c r="FM94" s="2"/>
      <c r="FN94" s="2"/>
      <c r="FO94" s="2"/>
      <c r="FP94" s="2"/>
      <c r="FQ94" s="2"/>
      <c r="FR94" s="2"/>
      <c r="FS94" s="2"/>
      <c r="FT94" s="2"/>
      <c r="FU94" s="2"/>
      <c r="FV94" s="2"/>
      <c r="FW94" s="2"/>
      <c r="FX94" s="2"/>
      <c r="FY94" s="2"/>
      <c r="FZ94" s="2"/>
      <c r="GA94" s="2"/>
      <c r="GB94" s="2"/>
      <c r="GC94" s="2"/>
      <c r="GD94" s="2"/>
      <c r="GE94" s="2"/>
      <c r="GF94" s="2"/>
      <c r="GG94" s="2"/>
      <c r="GH94" s="2"/>
      <c r="GI94" s="2"/>
      <c r="GJ94" s="2"/>
      <c r="GK94" s="2"/>
      <c r="GL94" s="2"/>
      <c r="GM94" s="2"/>
      <c r="GN94" s="2"/>
      <c r="GO94" s="2"/>
      <c r="GP94" s="2"/>
      <c r="GQ94" s="2"/>
      <c r="GR94" s="2"/>
      <c r="GS94" s="2"/>
      <c r="GT94" s="2"/>
      <c r="GU94" s="2"/>
      <c r="GV94" s="2"/>
      <c r="GW94" s="2"/>
      <c r="GX94" s="2"/>
      <c r="GY94" s="2"/>
      <c r="GZ94" s="2"/>
      <c r="HA94" s="2"/>
      <c r="HB94" s="2"/>
      <c r="HC94" s="2"/>
      <c r="HD94" s="2"/>
      <c r="HE94" s="2"/>
      <c r="HF94" s="2"/>
      <c r="HG94" s="2"/>
      <c r="HH94" s="2"/>
      <c r="HI94" s="2"/>
      <c r="HJ94" s="2"/>
      <c r="HK94" s="2"/>
      <c r="HL94" s="2"/>
      <c r="HM94" s="2"/>
      <c r="HN94" s="2"/>
      <c r="HO94" s="2"/>
      <c r="HP94" s="2"/>
      <c r="HQ94" s="2"/>
      <c r="HR94" s="2"/>
      <c r="HS94" s="2"/>
      <c r="HT94" s="2"/>
      <c r="HU94" s="2"/>
      <c r="HV94" s="2"/>
      <c r="HW94" s="2"/>
      <c r="HX94" s="2"/>
      <c r="HY94" s="2"/>
      <c r="HZ94" s="2"/>
      <c r="IA94" s="2"/>
      <c r="IB94" s="2"/>
      <c r="IC94" s="2"/>
      <c r="ID94" s="2"/>
      <c r="IE94" s="2"/>
      <c r="IF94" s="2"/>
      <c r="IG94" s="2"/>
      <c r="IH94" s="2"/>
      <c r="II94" s="2"/>
      <c r="IJ94" s="2"/>
      <c r="IK94" s="2"/>
      <c r="IL94" s="2"/>
      <c r="IM94" s="2"/>
      <c r="IN94" s="2"/>
      <c r="IO94" s="2"/>
      <c r="IP94" s="2"/>
      <c r="IQ94" s="2"/>
      <c r="IR94" s="2"/>
    </row>
    <row r="95" spans="1:252" ht="34.950000000000003" customHeight="1" x14ac:dyDescent="0.3">
      <c r="A95" s="102">
        <v>10</v>
      </c>
      <c r="B95" s="38" t="s">
        <v>78</v>
      </c>
      <c r="C95" s="38" t="s">
        <v>128</v>
      </c>
      <c r="D95" s="39">
        <v>13126</v>
      </c>
      <c r="E95" s="40">
        <v>214425</v>
      </c>
      <c r="F95" s="40">
        <v>171000</v>
      </c>
      <c r="G95" s="40">
        <v>17100</v>
      </c>
      <c r="H95" s="103">
        <v>17100</v>
      </c>
      <c r="I95" s="104">
        <f t="shared" si="8"/>
        <v>419625</v>
      </c>
      <c r="J95" s="66">
        <v>419625</v>
      </c>
      <c r="K95" s="66">
        <v>263745</v>
      </c>
      <c r="L95" s="66">
        <v>155880</v>
      </c>
      <c r="M95" s="54"/>
      <c r="N95" s="70">
        <v>0</v>
      </c>
      <c r="O95" s="73">
        <v>164952</v>
      </c>
      <c r="P95" s="74">
        <f t="shared" si="9"/>
        <v>98793</v>
      </c>
      <c r="Q95" s="28">
        <f t="shared" si="10"/>
        <v>155880</v>
      </c>
      <c r="R95" s="85"/>
      <c r="S95" s="42">
        <f t="shared" si="11"/>
        <v>419625</v>
      </c>
      <c r="T95" s="21">
        <f t="shared" si="12"/>
        <v>419625</v>
      </c>
      <c r="U95" s="36">
        <f t="shared" si="13"/>
        <v>254673</v>
      </c>
      <c r="V95" s="2"/>
      <c r="W95" s="2"/>
      <c r="X95" s="98">
        <f t="shared" si="14"/>
        <v>419625</v>
      </c>
      <c r="Y95" s="98">
        <f t="shared" si="15"/>
        <v>98793</v>
      </c>
      <c r="Z95" s="98">
        <f t="shared" si="15"/>
        <v>155880</v>
      </c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 s="2"/>
      <c r="CF95" s="2"/>
      <c r="CG95" s="2"/>
      <c r="CH95" s="2"/>
      <c r="CI95" s="2"/>
      <c r="CJ95" s="2"/>
      <c r="CK95" s="2"/>
      <c r="CL95" s="2"/>
      <c r="CM95" s="2"/>
      <c r="CN95" s="2"/>
      <c r="CO95" s="2"/>
      <c r="CP95" s="2"/>
      <c r="CQ95" s="2"/>
      <c r="CR95" s="2"/>
      <c r="CS95" s="2"/>
      <c r="CT95" s="2"/>
      <c r="CU95" s="2"/>
      <c r="CV95" s="2"/>
      <c r="CW95" s="2"/>
      <c r="CX95" s="2"/>
      <c r="CY95" s="2"/>
      <c r="CZ95" s="2"/>
      <c r="DA95" s="2"/>
      <c r="DB95" s="2"/>
      <c r="DC95" s="2"/>
      <c r="DD95" s="2"/>
      <c r="DE95" s="2"/>
      <c r="DF95" s="2"/>
      <c r="DG95" s="2"/>
      <c r="DH95" s="2"/>
      <c r="DI95" s="2"/>
      <c r="DJ95" s="2"/>
      <c r="DK95" s="2"/>
      <c r="DL95" s="2"/>
      <c r="DM95" s="2"/>
      <c r="DN95" s="2"/>
      <c r="DO95" s="2"/>
      <c r="DP95" s="2"/>
      <c r="DQ95" s="2"/>
      <c r="DR95" s="2"/>
      <c r="DS95" s="2"/>
      <c r="DT95" s="2"/>
      <c r="DU95" s="2"/>
      <c r="DV95" s="2"/>
      <c r="DW95" s="2"/>
      <c r="DX95" s="2"/>
      <c r="DY95" s="2"/>
      <c r="DZ95" s="2"/>
      <c r="EA95" s="2"/>
      <c r="EB95" s="2"/>
      <c r="EC95" s="2"/>
      <c r="ED95" s="2"/>
      <c r="EE95" s="2"/>
      <c r="EF95" s="2"/>
      <c r="EG95" s="2"/>
      <c r="EH95" s="2"/>
      <c r="EI95" s="2"/>
      <c r="EJ95" s="2"/>
      <c r="EK95" s="2"/>
      <c r="EL95" s="2"/>
      <c r="EM95" s="2"/>
      <c r="EN95" s="2"/>
      <c r="EO95" s="2"/>
      <c r="EP95" s="2"/>
      <c r="EQ95" s="2"/>
      <c r="ER95" s="2"/>
      <c r="ES95" s="2"/>
      <c r="ET95" s="2"/>
      <c r="EU95" s="2"/>
      <c r="EV95" s="2"/>
      <c r="EW95" s="2"/>
      <c r="EX95" s="2"/>
      <c r="EY95" s="2"/>
      <c r="EZ95" s="2"/>
      <c r="FA95" s="2"/>
      <c r="FB95" s="2"/>
      <c r="FC95" s="2"/>
      <c r="FD95" s="2"/>
      <c r="FE95" s="2"/>
      <c r="FF95" s="2"/>
      <c r="FG95" s="2"/>
      <c r="FH95" s="2"/>
      <c r="FI95" s="2"/>
      <c r="FJ95" s="2"/>
      <c r="FK95" s="2"/>
      <c r="FL95" s="2"/>
      <c r="FM95" s="2"/>
      <c r="FN95" s="2"/>
      <c r="FO95" s="2"/>
      <c r="FP95" s="2"/>
      <c r="FQ95" s="2"/>
      <c r="FR95" s="2"/>
      <c r="FS95" s="2"/>
      <c r="FT95" s="2"/>
      <c r="FU95" s="2"/>
      <c r="FV95" s="2"/>
      <c r="FW95" s="2"/>
      <c r="FX95" s="2"/>
      <c r="FY95" s="2"/>
      <c r="FZ95" s="2"/>
      <c r="GA95" s="2"/>
      <c r="GB95" s="2"/>
      <c r="GC95" s="2"/>
      <c r="GD95" s="2"/>
      <c r="GE95" s="2"/>
      <c r="GF95" s="2"/>
      <c r="GG95" s="2"/>
      <c r="GH95" s="2"/>
      <c r="GI95" s="2"/>
      <c r="GJ95" s="2"/>
      <c r="GK95" s="2"/>
      <c r="GL95" s="2"/>
      <c r="GM95" s="2"/>
      <c r="GN95" s="2"/>
      <c r="GO95" s="2"/>
      <c r="GP95" s="2"/>
      <c r="GQ95" s="2"/>
      <c r="GR95" s="2"/>
      <c r="GS95" s="2"/>
      <c r="GT95" s="2"/>
      <c r="GU95" s="2"/>
      <c r="GV95" s="2"/>
      <c r="GW95" s="2"/>
      <c r="GX95" s="2"/>
      <c r="GY95" s="2"/>
      <c r="GZ95" s="2"/>
      <c r="HA95" s="2"/>
      <c r="HB95" s="2"/>
      <c r="HC95" s="2"/>
      <c r="HD95" s="2"/>
      <c r="HE95" s="2"/>
      <c r="HF95" s="2"/>
      <c r="HG95" s="2"/>
      <c r="HH95" s="2"/>
      <c r="HI95" s="2"/>
      <c r="HJ95" s="2"/>
      <c r="HK95" s="2"/>
      <c r="HL95" s="2"/>
      <c r="HM95" s="2"/>
      <c r="HN95" s="2"/>
      <c r="HO95" s="2"/>
      <c r="HP95" s="2"/>
      <c r="HQ95" s="2"/>
      <c r="HR95" s="2"/>
      <c r="HS95" s="2"/>
      <c r="HT95" s="2"/>
      <c r="HU95" s="2"/>
      <c r="HV95" s="2"/>
      <c r="HW95" s="2"/>
      <c r="HX95" s="2"/>
      <c r="HY95" s="2"/>
      <c r="HZ95" s="2"/>
      <c r="IA95" s="2"/>
      <c r="IB95" s="2"/>
      <c r="IC95" s="2"/>
      <c r="ID95" s="2"/>
      <c r="IE95" s="2"/>
      <c r="IF95" s="2"/>
      <c r="IG95" s="2"/>
      <c r="IH95" s="2"/>
      <c r="II95" s="2"/>
      <c r="IJ95" s="2"/>
      <c r="IK95" s="2"/>
      <c r="IL95" s="2"/>
      <c r="IM95" s="2"/>
      <c r="IN95" s="2"/>
      <c r="IO95" s="2"/>
      <c r="IP95" s="2"/>
      <c r="IQ95" s="2"/>
      <c r="IR95" s="2"/>
    </row>
    <row r="96" spans="1:252" ht="34.950000000000003" customHeight="1" x14ac:dyDescent="0.3">
      <c r="A96" s="102">
        <v>11</v>
      </c>
      <c r="B96" s="38" t="s">
        <v>15</v>
      </c>
      <c r="C96" s="38" t="s">
        <v>128</v>
      </c>
      <c r="D96" s="39">
        <v>13127</v>
      </c>
      <c r="E96" s="40">
        <v>13400</v>
      </c>
      <c r="F96" s="40">
        <v>16020</v>
      </c>
      <c r="G96" s="40">
        <v>17100</v>
      </c>
      <c r="H96" s="103">
        <v>16200</v>
      </c>
      <c r="I96" s="104">
        <f t="shared" si="8"/>
        <v>62720</v>
      </c>
      <c r="J96" s="66">
        <v>62720</v>
      </c>
      <c r="K96" s="66">
        <v>49287</v>
      </c>
      <c r="L96" s="66">
        <v>13433</v>
      </c>
      <c r="M96" s="54"/>
      <c r="N96" s="70">
        <v>0</v>
      </c>
      <c r="O96" s="113">
        <v>21730</v>
      </c>
      <c r="P96" s="106">
        <f t="shared" si="9"/>
        <v>27557</v>
      </c>
      <c r="Q96" s="107">
        <f t="shared" si="10"/>
        <v>13433</v>
      </c>
      <c r="R96" s="108"/>
      <c r="S96" s="42">
        <f t="shared" si="11"/>
        <v>62720</v>
      </c>
      <c r="T96" s="21">
        <f t="shared" si="12"/>
        <v>62720</v>
      </c>
      <c r="U96" s="36">
        <f t="shared" si="13"/>
        <v>40990</v>
      </c>
      <c r="V96" s="2"/>
      <c r="W96" s="2"/>
      <c r="X96" s="98">
        <f t="shared" si="14"/>
        <v>62720</v>
      </c>
      <c r="Y96" s="98">
        <f t="shared" si="15"/>
        <v>27557</v>
      </c>
      <c r="Z96" s="98">
        <f t="shared" si="15"/>
        <v>13433</v>
      </c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 s="2"/>
      <c r="CF96" s="2"/>
      <c r="CG96" s="2"/>
      <c r="CH96" s="2"/>
      <c r="CI96" s="2"/>
      <c r="CJ96" s="2"/>
      <c r="CK96" s="2"/>
      <c r="CL96" s="2"/>
      <c r="CM96" s="2"/>
      <c r="CN96" s="2"/>
      <c r="CO96" s="2"/>
      <c r="CP96" s="2"/>
      <c r="CQ96" s="2"/>
      <c r="CR96" s="2"/>
      <c r="CS96" s="2"/>
      <c r="CT96" s="2"/>
      <c r="CU96" s="2"/>
      <c r="CV96" s="2"/>
      <c r="CW96" s="2"/>
      <c r="CX96" s="2"/>
      <c r="CY96" s="2"/>
      <c r="CZ96" s="2"/>
      <c r="DA96" s="2"/>
      <c r="DB96" s="2"/>
      <c r="DC96" s="2"/>
      <c r="DD96" s="2"/>
      <c r="DE96" s="2"/>
      <c r="DF96" s="2"/>
      <c r="DG96" s="2"/>
      <c r="DH96" s="2"/>
      <c r="DI96" s="2"/>
      <c r="DJ96" s="2"/>
      <c r="DK96" s="2"/>
      <c r="DL96" s="2"/>
      <c r="DM96" s="2"/>
      <c r="DN96" s="2"/>
      <c r="DO96" s="2"/>
      <c r="DP96" s="2"/>
      <c r="DQ96" s="2"/>
      <c r="DR96" s="2"/>
      <c r="DS96" s="2"/>
      <c r="DT96" s="2"/>
      <c r="DU96" s="2"/>
      <c r="DV96" s="2"/>
      <c r="DW96" s="2"/>
      <c r="DX96" s="2"/>
      <c r="DY96" s="2"/>
      <c r="DZ96" s="2"/>
      <c r="EA96" s="2"/>
      <c r="EB96" s="2"/>
      <c r="EC96" s="2"/>
      <c r="ED96" s="2"/>
      <c r="EE96" s="2"/>
      <c r="EF96" s="2"/>
      <c r="EG96" s="2"/>
      <c r="EH96" s="2"/>
      <c r="EI96" s="2"/>
      <c r="EJ96" s="2"/>
      <c r="EK96" s="2"/>
      <c r="EL96" s="2"/>
      <c r="EM96" s="2"/>
      <c r="EN96" s="2"/>
      <c r="EO96" s="2"/>
      <c r="EP96" s="2"/>
      <c r="EQ96" s="2"/>
      <c r="ER96" s="2"/>
      <c r="ES96" s="2"/>
      <c r="ET96" s="2"/>
      <c r="EU96" s="2"/>
      <c r="EV96" s="2"/>
      <c r="EW96" s="2"/>
      <c r="EX96" s="2"/>
      <c r="EY96" s="2"/>
      <c r="EZ96" s="2"/>
      <c r="FA96" s="2"/>
      <c r="FB96" s="2"/>
      <c r="FC96" s="2"/>
      <c r="FD96" s="2"/>
      <c r="FE96" s="2"/>
      <c r="FF96" s="2"/>
      <c r="FG96" s="2"/>
      <c r="FH96" s="2"/>
      <c r="FI96" s="2"/>
      <c r="FJ96" s="2"/>
      <c r="FK96" s="2"/>
      <c r="FL96" s="2"/>
      <c r="FM96" s="2"/>
      <c r="FN96" s="2"/>
      <c r="FO96" s="2"/>
      <c r="FP96" s="2"/>
      <c r="FQ96" s="2"/>
      <c r="FR96" s="2"/>
      <c r="FS96" s="2"/>
      <c r="FT96" s="2"/>
      <c r="FU96" s="2"/>
      <c r="FV96" s="2"/>
      <c r="FW96" s="2"/>
      <c r="FX96" s="2"/>
      <c r="FY96" s="2"/>
      <c r="FZ96" s="2"/>
      <c r="GA96" s="2"/>
      <c r="GB96" s="2"/>
      <c r="GC96" s="2"/>
      <c r="GD96" s="2"/>
      <c r="GE96" s="2"/>
      <c r="GF96" s="2"/>
      <c r="GG96" s="2"/>
      <c r="GH96" s="2"/>
      <c r="GI96" s="2"/>
      <c r="GJ96" s="2"/>
      <c r="GK96" s="2"/>
      <c r="GL96" s="2"/>
      <c r="GM96" s="2"/>
      <c r="GN96" s="2"/>
      <c r="GO96" s="2"/>
      <c r="GP96" s="2"/>
      <c r="GQ96" s="2"/>
      <c r="GR96" s="2"/>
      <c r="GS96" s="2"/>
      <c r="GT96" s="2"/>
      <c r="GU96" s="2"/>
      <c r="GV96" s="2"/>
      <c r="GW96" s="2"/>
      <c r="GX96" s="2"/>
      <c r="GY96" s="2"/>
      <c r="GZ96" s="2"/>
      <c r="HA96" s="2"/>
      <c r="HB96" s="2"/>
      <c r="HC96" s="2"/>
      <c r="HD96" s="2"/>
      <c r="HE96" s="2"/>
      <c r="HF96" s="2"/>
      <c r="HG96" s="2"/>
      <c r="HH96" s="2"/>
      <c r="HI96" s="2"/>
      <c r="HJ96" s="2"/>
      <c r="HK96" s="2"/>
      <c r="HL96" s="2"/>
      <c r="HM96" s="2"/>
      <c r="HN96" s="2"/>
      <c r="HO96" s="2"/>
      <c r="HP96" s="2"/>
      <c r="HQ96" s="2"/>
      <c r="HR96" s="2"/>
      <c r="HS96" s="2"/>
      <c r="HT96" s="2"/>
      <c r="HU96" s="2"/>
      <c r="HV96" s="2"/>
      <c r="HW96" s="2"/>
      <c r="HX96" s="2"/>
      <c r="HY96" s="2"/>
      <c r="HZ96" s="2"/>
      <c r="IA96" s="2"/>
      <c r="IB96" s="2"/>
      <c r="IC96" s="2"/>
      <c r="ID96" s="2"/>
      <c r="IE96" s="2"/>
      <c r="IF96" s="2"/>
      <c r="IG96" s="2"/>
      <c r="IH96" s="2"/>
      <c r="II96" s="2"/>
      <c r="IJ96" s="2"/>
      <c r="IK96" s="2"/>
      <c r="IL96" s="2"/>
      <c r="IM96" s="2"/>
      <c r="IN96" s="2"/>
      <c r="IO96" s="2"/>
      <c r="IP96" s="2"/>
      <c r="IQ96" s="2"/>
      <c r="IR96" s="2"/>
    </row>
    <row r="97" spans="1:252" ht="34.950000000000003" hidden="1" customHeight="1" thickBot="1" x14ac:dyDescent="0.35">
      <c r="A97" s="102">
        <v>12</v>
      </c>
      <c r="B97" s="11" t="s">
        <v>80</v>
      </c>
      <c r="C97" s="38" t="s">
        <v>128</v>
      </c>
      <c r="D97" s="39">
        <v>13128</v>
      </c>
      <c r="E97" s="40">
        <v>107790</v>
      </c>
      <c r="F97" s="40">
        <v>27797</v>
      </c>
      <c r="G97" s="40">
        <v>13320</v>
      </c>
      <c r="H97" s="103">
        <v>13080</v>
      </c>
      <c r="I97" s="104">
        <f t="shared" si="8"/>
        <v>161987</v>
      </c>
      <c r="J97" s="66">
        <v>161987</v>
      </c>
      <c r="K97" s="66">
        <v>106432</v>
      </c>
      <c r="L97" s="66">
        <v>55555</v>
      </c>
      <c r="M97" s="14"/>
      <c r="N97" s="112">
        <v>0</v>
      </c>
      <c r="O97" s="115">
        <v>86286</v>
      </c>
      <c r="P97" s="110">
        <f>K97-O97-20146</f>
        <v>0</v>
      </c>
      <c r="Q97" s="111">
        <f>J97-O97-P97-55555-20146</f>
        <v>0</v>
      </c>
      <c r="R97" s="116">
        <v>75701</v>
      </c>
      <c r="S97" s="44">
        <f t="shared" si="11"/>
        <v>161987</v>
      </c>
      <c r="T97" s="25">
        <f>O97+P97+Q97+R97</f>
        <v>161987</v>
      </c>
      <c r="U97" s="25">
        <f t="shared" si="13"/>
        <v>0</v>
      </c>
      <c r="V97" s="2"/>
      <c r="W97" s="2"/>
      <c r="X97" s="17">
        <v>161987</v>
      </c>
      <c r="Y97" s="98">
        <f t="shared" si="15"/>
        <v>0</v>
      </c>
      <c r="Z97" s="98">
        <f t="shared" si="15"/>
        <v>0</v>
      </c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 s="2"/>
      <c r="CF97" s="2"/>
      <c r="CG97" s="2"/>
      <c r="CH97" s="2"/>
      <c r="CI97" s="2"/>
      <c r="CJ97" s="2"/>
      <c r="CK97" s="2"/>
      <c r="CL97" s="2"/>
      <c r="CM97" s="2"/>
      <c r="CN97" s="2"/>
      <c r="CO97" s="2"/>
      <c r="CP97" s="2"/>
      <c r="CQ97" s="2"/>
      <c r="CR97" s="2"/>
      <c r="CS97" s="2"/>
      <c r="CT97" s="2"/>
      <c r="CU97" s="2"/>
      <c r="CV97" s="2"/>
      <c r="CW97" s="2"/>
      <c r="CX97" s="2"/>
      <c r="CY97" s="2"/>
      <c r="CZ97" s="2"/>
      <c r="DA97" s="2"/>
      <c r="DB97" s="2"/>
      <c r="DC97" s="2"/>
      <c r="DD97" s="2"/>
      <c r="DE97" s="2"/>
      <c r="DF97" s="2"/>
      <c r="DG97" s="2"/>
      <c r="DH97" s="2"/>
      <c r="DI97" s="2"/>
      <c r="DJ97" s="2"/>
      <c r="DK97" s="2"/>
      <c r="DL97" s="2"/>
      <c r="DM97" s="2"/>
      <c r="DN97" s="2"/>
      <c r="DO97" s="2"/>
      <c r="DP97" s="2"/>
      <c r="DQ97" s="2"/>
      <c r="DR97" s="2"/>
      <c r="DS97" s="2"/>
      <c r="DT97" s="2"/>
      <c r="DU97" s="2"/>
      <c r="DV97" s="2"/>
      <c r="DW97" s="2"/>
      <c r="DX97" s="2"/>
      <c r="DY97" s="2"/>
      <c r="DZ97" s="2"/>
      <c r="EA97" s="2"/>
      <c r="EB97" s="2"/>
      <c r="EC97" s="2"/>
      <c r="ED97" s="2"/>
      <c r="EE97" s="2"/>
      <c r="EF97" s="2"/>
      <c r="EG97" s="2"/>
      <c r="EH97" s="2"/>
      <c r="EI97" s="2"/>
      <c r="EJ97" s="2"/>
      <c r="EK97" s="2"/>
      <c r="EL97" s="2"/>
      <c r="EM97" s="2"/>
      <c r="EN97" s="2"/>
      <c r="EO97" s="2"/>
      <c r="EP97" s="2"/>
      <c r="EQ97" s="2"/>
      <c r="ER97" s="2"/>
      <c r="ES97" s="2"/>
      <c r="ET97" s="2"/>
      <c r="EU97" s="2"/>
      <c r="EV97" s="2"/>
      <c r="EW97" s="2"/>
      <c r="EX97" s="2"/>
      <c r="EY97" s="2"/>
      <c r="EZ97" s="2"/>
      <c r="FA97" s="2"/>
      <c r="FB97" s="2"/>
      <c r="FC97" s="2"/>
      <c r="FD97" s="2"/>
      <c r="FE97" s="2"/>
      <c r="FF97" s="2"/>
      <c r="FG97" s="2"/>
      <c r="FH97" s="2"/>
      <c r="FI97" s="2"/>
      <c r="FJ97" s="2"/>
      <c r="FK97" s="2"/>
      <c r="FL97" s="2"/>
      <c r="FM97" s="2"/>
      <c r="FN97" s="2"/>
      <c r="FO97" s="2"/>
      <c r="FP97" s="2"/>
      <c r="FQ97" s="2"/>
      <c r="FR97" s="2"/>
      <c r="FS97" s="2"/>
      <c r="FT97" s="2"/>
      <c r="FU97" s="2"/>
      <c r="FV97" s="2"/>
      <c r="FW97" s="2"/>
      <c r="FX97" s="2"/>
      <c r="FY97" s="2"/>
      <c r="FZ97" s="2"/>
      <c r="GA97" s="2"/>
      <c r="GB97" s="2"/>
      <c r="GC97" s="2"/>
      <c r="GD97" s="2"/>
      <c r="GE97" s="2"/>
      <c r="GF97" s="2"/>
      <c r="GG97" s="2"/>
      <c r="GH97" s="2"/>
      <c r="GI97" s="2"/>
      <c r="GJ97" s="2"/>
      <c r="GK97" s="2"/>
      <c r="GL97" s="2"/>
      <c r="GM97" s="2"/>
      <c r="GN97" s="2"/>
      <c r="GO97" s="2"/>
      <c r="GP97" s="2"/>
      <c r="GQ97" s="2"/>
      <c r="GR97" s="2"/>
      <c r="GS97" s="2"/>
      <c r="GT97" s="2"/>
      <c r="GU97" s="2"/>
      <c r="GV97" s="2"/>
      <c r="GW97" s="2"/>
      <c r="GX97" s="2"/>
      <c r="GY97" s="2"/>
      <c r="GZ97" s="2"/>
      <c r="HA97" s="2"/>
      <c r="HB97" s="2"/>
      <c r="HC97" s="2"/>
      <c r="HD97" s="2"/>
      <c r="HE97" s="2"/>
      <c r="HF97" s="2"/>
      <c r="HG97" s="2"/>
      <c r="HH97" s="2"/>
      <c r="HI97" s="2"/>
      <c r="HJ97" s="2"/>
      <c r="HK97" s="2"/>
      <c r="HL97" s="2"/>
      <c r="HM97" s="2"/>
      <c r="HN97" s="2"/>
      <c r="HO97" s="2"/>
      <c r="HP97" s="2"/>
      <c r="HQ97" s="2"/>
      <c r="HR97" s="2"/>
      <c r="HS97" s="2"/>
      <c r="HT97" s="2"/>
      <c r="HU97" s="2"/>
      <c r="HV97" s="2"/>
      <c r="HW97" s="2"/>
      <c r="HX97" s="2"/>
      <c r="HY97" s="2"/>
      <c r="HZ97" s="2"/>
      <c r="IA97" s="2"/>
      <c r="IB97" s="2"/>
      <c r="IC97" s="2"/>
      <c r="ID97" s="2"/>
      <c r="IE97" s="2"/>
      <c r="IF97" s="2"/>
      <c r="IG97" s="2"/>
      <c r="IH97" s="2"/>
      <c r="II97" s="2"/>
      <c r="IJ97" s="2"/>
      <c r="IK97" s="2"/>
      <c r="IL97" s="2"/>
      <c r="IM97" s="2"/>
      <c r="IN97" s="2"/>
      <c r="IO97" s="2"/>
      <c r="IP97" s="2"/>
      <c r="IQ97" s="2"/>
      <c r="IR97" s="2"/>
    </row>
    <row r="98" spans="1:252" ht="34.950000000000003" customHeight="1" x14ac:dyDescent="0.3">
      <c r="A98" s="102">
        <v>13</v>
      </c>
      <c r="B98" s="38" t="s">
        <v>81</v>
      </c>
      <c r="C98" s="38" t="s">
        <v>128</v>
      </c>
      <c r="D98" s="39">
        <v>13129</v>
      </c>
      <c r="E98" s="40">
        <v>175518</v>
      </c>
      <c r="F98" s="40">
        <v>147048</v>
      </c>
      <c r="G98" s="40">
        <v>15420</v>
      </c>
      <c r="H98" s="103">
        <v>15240</v>
      </c>
      <c r="I98" s="104">
        <f t="shared" si="8"/>
        <v>353226</v>
      </c>
      <c r="J98" s="66">
        <v>353226</v>
      </c>
      <c r="K98" s="66">
        <v>222666</v>
      </c>
      <c r="L98" s="66">
        <v>130560</v>
      </c>
      <c r="M98" s="54"/>
      <c r="N98" s="70">
        <v>0</v>
      </c>
      <c r="O98" s="114">
        <v>136036</v>
      </c>
      <c r="P98" s="109">
        <f t="shared" si="9"/>
        <v>86630</v>
      </c>
      <c r="Q98" s="30">
        <f t="shared" si="10"/>
        <v>130560</v>
      </c>
      <c r="R98" s="85"/>
      <c r="S98" s="42">
        <f t="shared" si="11"/>
        <v>353226</v>
      </c>
      <c r="T98" s="21">
        <f t="shared" si="12"/>
        <v>353226</v>
      </c>
      <c r="U98" s="36">
        <f t="shared" si="13"/>
        <v>217190</v>
      </c>
      <c r="V98" s="2"/>
      <c r="W98" s="2"/>
      <c r="X98" s="98">
        <f t="shared" si="14"/>
        <v>353226</v>
      </c>
      <c r="Y98" s="98">
        <f t="shared" si="15"/>
        <v>86630</v>
      </c>
      <c r="Z98" s="98">
        <f t="shared" si="15"/>
        <v>130560</v>
      </c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 s="2"/>
      <c r="CF98" s="2"/>
      <c r="CG98" s="2"/>
      <c r="CH98" s="2"/>
      <c r="CI98" s="2"/>
      <c r="CJ98" s="2"/>
      <c r="CK98" s="2"/>
      <c r="CL98" s="2"/>
      <c r="CM98" s="2"/>
      <c r="CN98" s="2"/>
      <c r="CO98" s="2"/>
      <c r="CP98" s="2"/>
      <c r="CQ98" s="2"/>
      <c r="CR98" s="2"/>
      <c r="CS98" s="2"/>
      <c r="CT98" s="2"/>
      <c r="CU98" s="2"/>
      <c r="CV98" s="2"/>
      <c r="CW98" s="2"/>
      <c r="CX98" s="2"/>
      <c r="CY98" s="2"/>
      <c r="CZ98" s="2"/>
      <c r="DA98" s="2"/>
      <c r="DB98" s="2"/>
      <c r="DC98" s="2"/>
      <c r="DD98" s="2"/>
      <c r="DE98" s="2"/>
      <c r="DF98" s="2"/>
      <c r="DG98" s="2"/>
      <c r="DH98" s="2"/>
      <c r="DI98" s="2"/>
      <c r="DJ98" s="2"/>
      <c r="DK98" s="2"/>
      <c r="DL98" s="2"/>
      <c r="DM98" s="2"/>
      <c r="DN98" s="2"/>
      <c r="DO98" s="2"/>
      <c r="DP98" s="2"/>
      <c r="DQ98" s="2"/>
      <c r="DR98" s="2"/>
      <c r="DS98" s="2"/>
      <c r="DT98" s="2"/>
      <c r="DU98" s="2"/>
      <c r="DV98" s="2"/>
      <c r="DW98" s="2"/>
      <c r="DX98" s="2"/>
      <c r="DY98" s="2"/>
      <c r="DZ98" s="2"/>
      <c r="EA98" s="2"/>
      <c r="EB98" s="2"/>
      <c r="EC98" s="2"/>
      <c r="ED98" s="2"/>
      <c r="EE98" s="2"/>
      <c r="EF98" s="2"/>
      <c r="EG98" s="2"/>
      <c r="EH98" s="2"/>
      <c r="EI98" s="2"/>
      <c r="EJ98" s="2"/>
      <c r="EK98" s="2"/>
      <c r="EL98" s="2"/>
      <c r="EM98" s="2"/>
      <c r="EN98" s="2"/>
      <c r="EO98" s="2"/>
      <c r="EP98" s="2"/>
      <c r="EQ98" s="2"/>
      <c r="ER98" s="2"/>
      <c r="ES98" s="2"/>
      <c r="ET98" s="2"/>
      <c r="EU98" s="2"/>
      <c r="EV98" s="2"/>
      <c r="EW98" s="2"/>
      <c r="EX98" s="2"/>
      <c r="EY98" s="2"/>
      <c r="EZ98" s="2"/>
      <c r="FA98" s="2"/>
      <c r="FB98" s="2"/>
      <c r="FC98" s="2"/>
      <c r="FD98" s="2"/>
      <c r="FE98" s="2"/>
      <c r="FF98" s="2"/>
      <c r="FG98" s="2"/>
      <c r="FH98" s="2"/>
      <c r="FI98" s="2"/>
      <c r="FJ98" s="2"/>
      <c r="FK98" s="2"/>
      <c r="FL98" s="2"/>
      <c r="FM98" s="2"/>
      <c r="FN98" s="2"/>
      <c r="FO98" s="2"/>
      <c r="FP98" s="2"/>
      <c r="FQ98" s="2"/>
      <c r="FR98" s="2"/>
      <c r="FS98" s="2"/>
      <c r="FT98" s="2"/>
      <c r="FU98" s="2"/>
      <c r="FV98" s="2"/>
      <c r="FW98" s="2"/>
      <c r="FX98" s="2"/>
      <c r="FY98" s="2"/>
      <c r="FZ98" s="2"/>
      <c r="GA98" s="2"/>
      <c r="GB98" s="2"/>
      <c r="GC98" s="2"/>
      <c r="GD98" s="2"/>
      <c r="GE98" s="2"/>
      <c r="GF98" s="2"/>
      <c r="GG98" s="2"/>
      <c r="GH98" s="2"/>
      <c r="GI98" s="2"/>
      <c r="GJ98" s="2"/>
      <c r="GK98" s="2"/>
      <c r="GL98" s="2"/>
      <c r="GM98" s="2"/>
      <c r="GN98" s="2"/>
      <c r="GO98" s="2"/>
      <c r="GP98" s="2"/>
      <c r="GQ98" s="2"/>
      <c r="GR98" s="2"/>
      <c r="GS98" s="2"/>
      <c r="GT98" s="2"/>
      <c r="GU98" s="2"/>
      <c r="GV98" s="2"/>
      <c r="GW98" s="2"/>
      <c r="GX98" s="2"/>
      <c r="GY98" s="2"/>
      <c r="GZ98" s="2"/>
      <c r="HA98" s="2"/>
      <c r="HB98" s="2"/>
      <c r="HC98" s="2"/>
      <c r="HD98" s="2"/>
      <c r="HE98" s="2"/>
      <c r="HF98" s="2"/>
      <c r="HG98" s="2"/>
      <c r="HH98" s="2"/>
      <c r="HI98" s="2"/>
      <c r="HJ98" s="2"/>
      <c r="HK98" s="2"/>
      <c r="HL98" s="2"/>
      <c r="HM98" s="2"/>
      <c r="HN98" s="2"/>
      <c r="HO98" s="2"/>
      <c r="HP98" s="2"/>
      <c r="HQ98" s="2"/>
      <c r="HR98" s="2"/>
      <c r="HS98" s="2"/>
      <c r="HT98" s="2"/>
      <c r="HU98" s="2"/>
      <c r="HV98" s="2"/>
      <c r="HW98" s="2"/>
      <c r="HX98" s="2"/>
      <c r="HY98" s="2"/>
      <c r="HZ98" s="2"/>
      <c r="IA98" s="2"/>
      <c r="IB98" s="2"/>
      <c r="IC98" s="2"/>
      <c r="ID98" s="2"/>
      <c r="IE98" s="2"/>
      <c r="IF98" s="2"/>
      <c r="IG98" s="2"/>
      <c r="IH98" s="2"/>
      <c r="II98" s="2"/>
      <c r="IJ98" s="2"/>
      <c r="IK98" s="2"/>
      <c r="IL98" s="2"/>
      <c r="IM98" s="2"/>
      <c r="IN98" s="2"/>
      <c r="IO98" s="2"/>
      <c r="IP98" s="2"/>
      <c r="IQ98" s="2"/>
      <c r="IR98" s="2"/>
    </row>
    <row r="99" spans="1:252" ht="34.950000000000003" customHeight="1" x14ac:dyDescent="0.3">
      <c r="A99" s="49">
        <v>14</v>
      </c>
      <c r="B99" s="50" t="s">
        <v>79</v>
      </c>
      <c r="C99" s="50" t="s">
        <v>128</v>
      </c>
      <c r="D99" s="51">
        <v>13130</v>
      </c>
      <c r="E99" s="52">
        <v>21800</v>
      </c>
      <c r="F99" s="52">
        <v>26342</v>
      </c>
      <c r="G99" s="52">
        <v>7140</v>
      </c>
      <c r="H99" s="82">
        <v>6660</v>
      </c>
      <c r="I99" s="90">
        <f t="shared" si="8"/>
        <v>61942</v>
      </c>
      <c r="J99" s="66">
        <v>61942</v>
      </c>
      <c r="K99" s="66">
        <v>41995</v>
      </c>
      <c r="L99" s="66">
        <v>19947</v>
      </c>
      <c r="M99" s="54"/>
      <c r="N99" s="70">
        <v>0</v>
      </c>
      <c r="O99" s="73">
        <v>20619</v>
      </c>
      <c r="P99" s="74">
        <f t="shared" si="9"/>
        <v>21376</v>
      </c>
      <c r="Q99" s="28">
        <f t="shared" si="10"/>
        <v>19947</v>
      </c>
      <c r="R99" s="85"/>
      <c r="S99" s="42">
        <f t="shared" si="11"/>
        <v>61942</v>
      </c>
      <c r="T99" s="21">
        <f t="shared" si="12"/>
        <v>61942</v>
      </c>
      <c r="U99" s="36">
        <f t="shared" si="13"/>
        <v>41323</v>
      </c>
      <c r="V99" s="2"/>
      <c r="W99" s="2"/>
      <c r="X99" s="98">
        <f t="shared" si="14"/>
        <v>61942</v>
      </c>
      <c r="Y99" s="98">
        <f t="shared" si="15"/>
        <v>21376</v>
      </c>
      <c r="Z99" s="98">
        <f t="shared" si="15"/>
        <v>19947</v>
      </c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 s="2"/>
      <c r="CF99" s="2"/>
      <c r="CG99" s="2"/>
      <c r="CH99" s="2"/>
      <c r="CI99" s="2"/>
      <c r="CJ99" s="2"/>
      <c r="CK99" s="2"/>
      <c r="CL99" s="2"/>
      <c r="CM99" s="2"/>
      <c r="CN99" s="2"/>
      <c r="CO99" s="2"/>
      <c r="CP99" s="2"/>
      <c r="CQ99" s="2"/>
      <c r="CR99" s="2"/>
      <c r="CS99" s="2"/>
      <c r="CT99" s="2"/>
      <c r="CU99" s="2"/>
      <c r="CV99" s="2"/>
      <c r="CW99" s="2"/>
      <c r="CX99" s="2"/>
      <c r="CY99" s="2"/>
      <c r="CZ99" s="2"/>
      <c r="DA99" s="2"/>
      <c r="DB99" s="2"/>
      <c r="DC99" s="2"/>
      <c r="DD99" s="2"/>
      <c r="DE99" s="2"/>
      <c r="DF99" s="2"/>
      <c r="DG99" s="2"/>
      <c r="DH99" s="2"/>
      <c r="DI99" s="2"/>
      <c r="DJ99" s="2"/>
      <c r="DK99" s="2"/>
      <c r="DL99" s="2"/>
      <c r="DM99" s="2"/>
      <c r="DN99" s="2"/>
      <c r="DO99" s="2"/>
      <c r="DP99" s="2"/>
      <c r="DQ99" s="2"/>
      <c r="DR99" s="2"/>
      <c r="DS99" s="2"/>
      <c r="DT99" s="2"/>
      <c r="DU99" s="2"/>
      <c r="DV99" s="2"/>
      <c r="DW99" s="2"/>
      <c r="DX99" s="2"/>
      <c r="DY99" s="2"/>
      <c r="DZ99" s="2"/>
      <c r="EA99" s="2"/>
      <c r="EB99" s="2"/>
      <c r="EC99" s="2"/>
      <c r="ED99" s="2"/>
      <c r="EE99" s="2"/>
      <c r="EF99" s="2"/>
      <c r="EG99" s="2"/>
      <c r="EH99" s="2"/>
      <c r="EI99" s="2"/>
      <c r="EJ99" s="2"/>
      <c r="EK99" s="2"/>
      <c r="EL99" s="2"/>
      <c r="EM99" s="2"/>
      <c r="EN99" s="2"/>
      <c r="EO99" s="2"/>
      <c r="EP99" s="2"/>
      <c r="EQ99" s="2"/>
      <c r="ER99" s="2"/>
      <c r="ES99" s="2"/>
      <c r="ET99" s="2"/>
      <c r="EU99" s="2"/>
      <c r="EV99" s="2"/>
      <c r="EW99" s="2"/>
      <c r="EX99" s="2"/>
      <c r="EY99" s="2"/>
      <c r="EZ99" s="2"/>
      <c r="FA99" s="2"/>
      <c r="FB99" s="2"/>
      <c r="FC99" s="2"/>
      <c r="FD99" s="2"/>
      <c r="FE99" s="2"/>
      <c r="FF99" s="2"/>
      <c r="FG99" s="2"/>
      <c r="FH99" s="2"/>
      <c r="FI99" s="2"/>
      <c r="FJ99" s="2"/>
      <c r="FK99" s="2"/>
      <c r="FL99" s="2"/>
      <c r="FM99" s="2"/>
      <c r="FN99" s="2"/>
      <c r="FO99" s="2"/>
      <c r="FP99" s="2"/>
      <c r="FQ99" s="2"/>
      <c r="FR99" s="2"/>
      <c r="FS99" s="2"/>
      <c r="FT99" s="2"/>
      <c r="FU99" s="2"/>
      <c r="FV99" s="2"/>
      <c r="FW99" s="2"/>
      <c r="FX99" s="2"/>
      <c r="FY99" s="2"/>
      <c r="FZ99" s="2"/>
      <c r="GA99" s="2"/>
      <c r="GB99" s="2"/>
      <c r="GC99" s="2"/>
      <c r="GD99" s="2"/>
      <c r="GE99" s="2"/>
      <c r="GF99" s="2"/>
      <c r="GG99" s="2"/>
      <c r="GH99" s="2"/>
      <c r="GI99" s="2"/>
      <c r="GJ99" s="2"/>
      <c r="GK99" s="2"/>
      <c r="GL99" s="2"/>
      <c r="GM99" s="2"/>
      <c r="GN99" s="2"/>
      <c r="GO99" s="2"/>
      <c r="GP99" s="2"/>
      <c r="GQ99" s="2"/>
      <c r="GR99" s="2"/>
      <c r="GS99" s="2"/>
      <c r="GT99" s="2"/>
      <c r="GU99" s="2"/>
      <c r="GV99" s="2"/>
      <c r="GW99" s="2"/>
      <c r="GX99" s="2"/>
      <c r="GY99" s="2"/>
      <c r="GZ99" s="2"/>
      <c r="HA99" s="2"/>
      <c r="HB99" s="2"/>
      <c r="HC99" s="2"/>
      <c r="HD99" s="2"/>
      <c r="HE99" s="2"/>
      <c r="HF99" s="2"/>
      <c r="HG99" s="2"/>
      <c r="HH99" s="2"/>
      <c r="HI99" s="2"/>
      <c r="HJ99" s="2"/>
      <c r="HK99" s="2"/>
      <c r="HL99" s="2"/>
      <c r="HM99" s="2"/>
      <c r="HN99" s="2"/>
      <c r="HO99" s="2"/>
      <c r="HP99" s="2"/>
      <c r="HQ99" s="2"/>
      <c r="HR99" s="2"/>
      <c r="HS99" s="2"/>
      <c r="HT99" s="2"/>
      <c r="HU99" s="2"/>
      <c r="HV99" s="2"/>
      <c r="HW99" s="2"/>
      <c r="HX99" s="2"/>
      <c r="HY99" s="2"/>
      <c r="HZ99" s="2"/>
      <c r="IA99" s="2"/>
      <c r="IB99" s="2"/>
      <c r="IC99" s="2"/>
      <c r="ID99" s="2"/>
      <c r="IE99" s="2"/>
      <c r="IF99" s="2"/>
      <c r="IG99" s="2"/>
      <c r="IH99" s="2"/>
      <c r="II99" s="2"/>
      <c r="IJ99" s="2"/>
      <c r="IK99" s="2"/>
      <c r="IL99" s="2"/>
      <c r="IM99" s="2"/>
      <c r="IN99" s="2"/>
      <c r="IO99" s="2"/>
      <c r="IP99" s="2"/>
      <c r="IQ99" s="2"/>
      <c r="IR99" s="2"/>
    </row>
    <row r="100" spans="1:252" ht="34.950000000000003" customHeight="1" x14ac:dyDescent="0.3">
      <c r="A100" s="49">
        <v>15</v>
      </c>
      <c r="B100" s="56" t="s">
        <v>87</v>
      </c>
      <c r="C100" s="50" t="s">
        <v>128</v>
      </c>
      <c r="D100" s="51">
        <v>13141</v>
      </c>
      <c r="E100" s="52">
        <v>1144001</v>
      </c>
      <c r="F100" s="52">
        <v>1232932</v>
      </c>
      <c r="G100" s="52">
        <v>74880</v>
      </c>
      <c r="H100" s="82">
        <v>72660</v>
      </c>
      <c r="I100" s="90">
        <f t="shared" si="8"/>
        <v>2524473</v>
      </c>
      <c r="J100" s="66">
        <v>2524473</v>
      </c>
      <c r="K100" s="66">
        <v>1566322</v>
      </c>
      <c r="L100" s="66">
        <v>958151</v>
      </c>
      <c r="M100" s="54"/>
      <c r="N100" s="70">
        <v>0</v>
      </c>
      <c r="O100" s="73">
        <v>868404</v>
      </c>
      <c r="P100" s="74">
        <f t="shared" si="9"/>
        <v>697918</v>
      </c>
      <c r="Q100" s="28">
        <f t="shared" si="10"/>
        <v>958151</v>
      </c>
      <c r="R100" s="85"/>
      <c r="S100" s="44">
        <f t="shared" si="11"/>
        <v>2524473</v>
      </c>
      <c r="T100" s="25">
        <f t="shared" si="12"/>
        <v>2524473</v>
      </c>
      <c r="U100" s="37">
        <f t="shared" si="13"/>
        <v>1656069</v>
      </c>
      <c r="V100" s="2"/>
      <c r="W100" s="2"/>
      <c r="X100" s="98">
        <f t="shared" si="14"/>
        <v>2524473</v>
      </c>
      <c r="Y100" s="98">
        <f t="shared" si="15"/>
        <v>697918</v>
      </c>
      <c r="Z100" s="98">
        <f t="shared" si="15"/>
        <v>958151</v>
      </c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 s="2"/>
      <c r="CF100" s="2"/>
      <c r="CG100" s="2"/>
      <c r="CH100" s="2"/>
      <c r="CI100" s="2"/>
      <c r="CJ100" s="2"/>
      <c r="CK100" s="2"/>
      <c r="CL100" s="2"/>
      <c r="CM100" s="2"/>
      <c r="CN100" s="2"/>
      <c r="CO100" s="2"/>
      <c r="CP100" s="2"/>
      <c r="CQ100" s="2"/>
      <c r="CR100" s="2"/>
      <c r="CS100" s="2"/>
      <c r="CT100" s="2"/>
      <c r="CU100" s="2"/>
      <c r="CV100" s="2"/>
      <c r="CW100" s="2"/>
      <c r="CX100" s="2"/>
      <c r="CY100" s="2"/>
      <c r="CZ100" s="2"/>
      <c r="DA100" s="2"/>
      <c r="DB100" s="2"/>
      <c r="DC100" s="2"/>
      <c r="DD100" s="2"/>
      <c r="DE100" s="2"/>
      <c r="DF100" s="2"/>
      <c r="DG100" s="2"/>
      <c r="DH100" s="2"/>
      <c r="DI100" s="2"/>
      <c r="DJ100" s="2"/>
      <c r="DK100" s="2"/>
      <c r="DL100" s="2"/>
      <c r="DM100" s="2"/>
      <c r="DN100" s="2"/>
      <c r="DO100" s="2"/>
      <c r="DP100" s="2"/>
      <c r="DQ100" s="2"/>
      <c r="DR100" s="2"/>
      <c r="DS100" s="2"/>
      <c r="DT100" s="2"/>
      <c r="DU100" s="2"/>
      <c r="DV100" s="2"/>
      <c r="DW100" s="2"/>
      <c r="DX100" s="2"/>
      <c r="DY100" s="2"/>
      <c r="DZ100" s="2"/>
      <c r="EA100" s="2"/>
      <c r="EB100" s="2"/>
      <c r="EC100" s="2"/>
      <c r="ED100" s="2"/>
      <c r="EE100" s="2"/>
      <c r="EF100" s="2"/>
      <c r="EG100" s="2"/>
      <c r="EH100" s="2"/>
      <c r="EI100" s="2"/>
      <c r="EJ100" s="2"/>
      <c r="EK100" s="2"/>
      <c r="EL100" s="2"/>
      <c r="EM100" s="2"/>
      <c r="EN100" s="2"/>
      <c r="EO100" s="2"/>
      <c r="EP100" s="2"/>
      <c r="EQ100" s="2"/>
      <c r="ER100" s="2"/>
      <c r="ES100" s="2"/>
      <c r="ET100" s="2"/>
      <c r="EU100" s="2"/>
      <c r="EV100" s="2"/>
      <c r="EW100" s="2"/>
      <c r="EX100" s="2"/>
      <c r="EY100" s="2"/>
      <c r="EZ100" s="2"/>
      <c r="FA100" s="2"/>
      <c r="FB100" s="2"/>
      <c r="FC100" s="2"/>
      <c r="FD100" s="2"/>
      <c r="FE100" s="2"/>
      <c r="FF100" s="2"/>
      <c r="FG100" s="2"/>
      <c r="FH100" s="2"/>
      <c r="FI100" s="2"/>
      <c r="FJ100" s="2"/>
      <c r="FK100" s="2"/>
      <c r="FL100" s="2"/>
      <c r="FM100" s="2"/>
      <c r="FN100" s="2"/>
      <c r="FO100" s="2"/>
      <c r="FP100" s="2"/>
      <c r="FQ100" s="2"/>
      <c r="FR100" s="2"/>
      <c r="FS100" s="2"/>
      <c r="FT100" s="2"/>
      <c r="FU100" s="2"/>
      <c r="FV100" s="2"/>
      <c r="FW100" s="2"/>
      <c r="FX100" s="2"/>
      <c r="FY100" s="2"/>
      <c r="FZ100" s="2"/>
      <c r="GA100" s="2"/>
      <c r="GB100" s="2"/>
      <c r="GC100" s="2"/>
      <c r="GD100" s="2"/>
      <c r="GE100" s="2"/>
      <c r="GF100" s="2"/>
      <c r="GG100" s="2"/>
      <c r="GH100" s="2"/>
      <c r="GI100" s="2"/>
      <c r="GJ100" s="2"/>
      <c r="GK100" s="2"/>
      <c r="GL100" s="2"/>
      <c r="GM100" s="2"/>
      <c r="GN100" s="2"/>
      <c r="GO100" s="2"/>
      <c r="GP100" s="2"/>
      <c r="GQ100" s="2"/>
      <c r="GR100" s="2"/>
      <c r="GS100" s="2"/>
      <c r="GT100" s="2"/>
      <c r="GU100" s="2"/>
      <c r="GV100" s="2"/>
      <c r="GW100" s="2"/>
      <c r="GX100" s="2"/>
      <c r="GY100" s="2"/>
      <c r="GZ100" s="2"/>
      <c r="HA100" s="2"/>
      <c r="HB100" s="2"/>
      <c r="HC100" s="2"/>
      <c r="HD100" s="2"/>
      <c r="HE100" s="2"/>
      <c r="HF100" s="2"/>
      <c r="HG100" s="2"/>
      <c r="HH100" s="2"/>
      <c r="HI100" s="2"/>
      <c r="HJ100" s="2"/>
      <c r="HK100" s="2"/>
      <c r="HL100" s="2"/>
      <c r="HM100" s="2"/>
      <c r="HN100" s="2"/>
      <c r="HO100" s="2"/>
      <c r="HP100" s="2"/>
      <c r="HQ100" s="2"/>
      <c r="HR100" s="2"/>
      <c r="HS100" s="2"/>
      <c r="HT100" s="2"/>
      <c r="HU100" s="2"/>
      <c r="HV100" s="2"/>
      <c r="HW100" s="2"/>
      <c r="HX100" s="2"/>
      <c r="HY100" s="2"/>
      <c r="HZ100" s="2"/>
      <c r="IA100" s="2"/>
      <c r="IB100" s="2"/>
      <c r="IC100" s="2"/>
      <c r="ID100" s="2"/>
      <c r="IE100" s="2"/>
      <c r="IF100" s="2"/>
      <c r="IG100" s="2"/>
      <c r="IH100" s="2"/>
      <c r="II100" s="2"/>
      <c r="IJ100" s="2"/>
      <c r="IK100" s="2"/>
      <c r="IL100" s="2"/>
      <c r="IM100" s="2"/>
      <c r="IN100" s="2"/>
      <c r="IO100" s="2"/>
      <c r="IP100" s="2"/>
      <c r="IQ100" s="2"/>
      <c r="IR100" s="2"/>
    </row>
    <row r="101" spans="1:252" ht="34.950000000000003" customHeight="1" x14ac:dyDescent="0.3">
      <c r="A101" s="49">
        <v>16</v>
      </c>
      <c r="B101" s="50" t="s">
        <v>88</v>
      </c>
      <c r="C101" s="50" t="s">
        <v>128</v>
      </c>
      <c r="D101" s="51">
        <v>13142</v>
      </c>
      <c r="E101" s="52">
        <v>324100</v>
      </c>
      <c r="F101" s="52">
        <v>427434</v>
      </c>
      <c r="G101" s="52">
        <v>24000</v>
      </c>
      <c r="H101" s="82">
        <v>33600</v>
      </c>
      <c r="I101" s="90">
        <f t="shared" si="8"/>
        <v>809134</v>
      </c>
      <c r="J101" s="66">
        <v>809134</v>
      </c>
      <c r="K101" s="66">
        <v>505640</v>
      </c>
      <c r="L101" s="66">
        <v>303494</v>
      </c>
      <c r="M101" s="54"/>
      <c r="N101" s="70">
        <v>0</v>
      </c>
      <c r="O101" s="73">
        <v>248007</v>
      </c>
      <c r="P101" s="74">
        <f t="shared" si="9"/>
        <v>257633</v>
      </c>
      <c r="Q101" s="28">
        <f t="shared" si="10"/>
        <v>303494</v>
      </c>
      <c r="R101" s="85"/>
      <c r="S101" s="42">
        <f t="shared" si="11"/>
        <v>809134</v>
      </c>
      <c r="T101" s="21">
        <f t="shared" si="12"/>
        <v>809134</v>
      </c>
      <c r="U101" s="36">
        <f t="shared" si="13"/>
        <v>561127</v>
      </c>
      <c r="V101" s="2"/>
      <c r="W101" s="2"/>
      <c r="X101" s="98">
        <f t="shared" si="14"/>
        <v>809134</v>
      </c>
      <c r="Y101" s="98">
        <f t="shared" si="15"/>
        <v>257633</v>
      </c>
      <c r="Z101" s="98">
        <f t="shared" si="15"/>
        <v>303494</v>
      </c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 s="2"/>
      <c r="CF101" s="2"/>
      <c r="CG101" s="2"/>
      <c r="CH101" s="2"/>
      <c r="CI101" s="2"/>
      <c r="CJ101" s="2"/>
      <c r="CK101" s="2"/>
      <c r="CL101" s="2"/>
      <c r="CM101" s="2"/>
      <c r="CN101" s="2"/>
      <c r="CO101" s="2"/>
      <c r="CP101" s="2"/>
      <c r="CQ101" s="2"/>
      <c r="CR101" s="2"/>
      <c r="CS101" s="2"/>
      <c r="CT101" s="2"/>
      <c r="CU101" s="2"/>
      <c r="CV101" s="2"/>
      <c r="CW101" s="2"/>
      <c r="CX101" s="2"/>
      <c r="CY101" s="2"/>
      <c r="CZ101" s="2"/>
      <c r="DA101" s="2"/>
      <c r="DB101" s="2"/>
      <c r="DC101" s="2"/>
      <c r="DD101" s="2"/>
      <c r="DE101" s="2"/>
      <c r="DF101" s="2"/>
      <c r="DG101" s="2"/>
      <c r="DH101" s="2"/>
      <c r="DI101" s="2"/>
      <c r="DJ101" s="2"/>
      <c r="DK101" s="2"/>
      <c r="DL101" s="2"/>
      <c r="DM101" s="2"/>
      <c r="DN101" s="2"/>
      <c r="DO101" s="2"/>
      <c r="DP101" s="2"/>
      <c r="DQ101" s="2"/>
      <c r="DR101" s="2"/>
      <c r="DS101" s="2"/>
      <c r="DT101" s="2"/>
      <c r="DU101" s="2"/>
      <c r="DV101" s="2"/>
      <c r="DW101" s="2"/>
      <c r="DX101" s="2"/>
      <c r="DY101" s="2"/>
      <c r="DZ101" s="2"/>
      <c r="EA101" s="2"/>
      <c r="EB101" s="2"/>
      <c r="EC101" s="2"/>
      <c r="ED101" s="2"/>
      <c r="EE101" s="2"/>
      <c r="EF101" s="2"/>
      <c r="EG101" s="2"/>
      <c r="EH101" s="2"/>
      <c r="EI101" s="2"/>
      <c r="EJ101" s="2"/>
      <c r="EK101" s="2"/>
      <c r="EL101" s="2"/>
      <c r="EM101" s="2"/>
      <c r="EN101" s="2"/>
      <c r="EO101" s="2"/>
      <c r="EP101" s="2"/>
      <c r="EQ101" s="2"/>
      <c r="ER101" s="2"/>
      <c r="ES101" s="2"/>
      <c r="ET101" s="2"/>
      <c r="EU101" s="2"/>
      <c r="EV101" s="2"/>
      <c r="EW101" s="2"/>
      <c r="EX101" s="2"/>
      <c r="EY101" s="2"/>
      <c r="EZ101" s="2"/>
      <c r="FA101" s="2"/>
      <c r="FB101" s="2"/>
      <c r="FC101" s="2"/>
      <c r="FD101" s="2"/>
      <c r="FE101" s="2"/>
      <c r="FF101" s="2"/>
      <c r="FG101" s="2"/>
      <c r="FH101" s="2"/>
      <c r="FI101" s="2"/>
      <c r="FJ101" s="2"/>
      <c r="FK101" s="2"/>
      <c r="FL101" s="2"/>
      <c r="FM101" s="2"/>
      <c r="FN101" s="2"/>
      <c r="FO101" s="2"/>
      <c r="FP101" s="2"/>
      <c r="FQ101" s="2"/>
      <c r="FR101" s="2"/>
      <c r="FS101" s="2"/>
      <c r="FT101" s="2"/>
      <c r="FU101" s="2"/>
      <c r="FV101" s="2"/>
      <c r="FW101" s="2"/>
      <c r="FX101" s="2"/>
      <c r="FY101" s="2"/>
      <c r="FZ101" s="2"/>
      <c r="GA101" s="2"/>
      <c r="GB101" s="2"/>
      <c r="GC101" s="2"/>
      <c r="GD101" s="2"/>
      <c r="GE101" s="2"/>
      <c r="GF101" s="2"/>
      <c r="GG101" s="2"/>
      <c r="GH101" s="2"/>
      <c r="GI101" s="2"/>
      <c r="GJ101" s="2"/>
      <c r="GK101" s="2"/>
      <c r="GL101" s="2"/>
      <c r="GM101" s="2"/>
      <c r="GN101" s="2"/>
      <c r="GO101" s="2"/>
      <c r="GP101" s="2"/>
      <c r="GQ101" s="2"/>
      <c r="GR101" s="2"/>
      <c r="GS101" s="2"/>
      <c r="GT101" s="2"/>
      <c r="GU101" s="2"/>
      <c r="GV101" s="2"/>
      <c r="GW101" s="2"/>
      <c r="GX101" s="2"/>
      <c r="GY101" s="2"/>
      <c r="GZ101" s="2"/>
      <c r="HA101" s="2"/>
      <c r="HB101" s="2"/>
      <c r="HC101" s="2"/>
      <c r="HD101" s="2"/>
      <c r="HE101" s="2"/>
      <c r="HF101" s="2"/>
      <c r="HG101" s="2"/>
      <c r="HH101" s="2"/>
      <c r="HI101" s="2"/>
      <c r="HJ101" s="2"/>
      <c r="HK101" s="2"/>
      <c r="HL101" s="2"/>
      <c r="HM101" s="2"/>
      <c r="HN101" s="2"/>
      <c r="HO101" s="2"/>
      <c r="HP101" s="2"/>
      <c r="HQ101" s="2"/>
      <c r="HR101" s="2"/>
      <c r="HS101" s="2"/>
      <c r="HT101" s="2"/>
      <c r="HU101" s="2"/>
      <c r="HV101" s="2"/>
      <c r="HW101" s="2"/>
      <c r="HX101" s="2"/>
      <c r="HY101" s="2"/>
      <c r="HZ101" s="2"/>
      <c r="IA101" s="2"/>
      <c r="IB101" s="2"/>
      <c r="IC101" s="2"/>
      <c r="ID101" s="2"/>
      <c r="IE101" s="2"/>
      <c r="IF101" s="2"/>
      <c r="IG101" s="2"/>
      <c r="IH101" s="2"/>
      <c r="II101" s="2"/>
      <c r="IJ101" s="2"/>
      <c r="IK101" s="2"/>
      <c r="IL101" s="2"/>
      <c r="IM101" s="2"/>
      <c r="IN101" s="2"/>
      <c r="IO101" s="2"/>
      <c r="IP101" s="2"/>
      <c r="IQ101" s="2"/>
      <c r="IR101" s="2"/>
    </row>
    <row r="102" spans="1:252" ht="34.950000000000003" customHeight="1" x14ac:dyDescent="0.3">
      <c r="A102" s="49">
        <v>17</v>
      </c>
      <c r="B102" s="50" t="s">
        <v>89</v>
      </c>
      <c r="C102" s="50" t="s">
        <v>128</v>
      </c>
      <c r="D102" s="51">
        <v>13143</v>
      </c>
      <c r="E102" s="52">
        <v>279000</v>
      </c>
      <c r="F102" s="52">
        <v>250804</v>
      </c>
      <c r="G102" s="52">
        <v>20160</v>
      </c>
      <c r="H102" s="82">
        <v>18240</v>
      </c>
      <c r="I102" s="90">
        <f t="shared" si="8"/>
        <v>568204</v>
      </c>
      <c r="J102" s="66">
        <v>568204</v>
      </c>
      <c r="K102" s="66">
        <v>354362</v>
      </c>
      <c r="L102" s="66">
        <v>213842</v>
      </c>
      <c r="M102" s="54"/>
      <c r="N102" s="70">
        <v>0</v>
      </c>
      <c r="O102" s="73">
        <v>213140</v>
      </c>
      <c r="P102" s="74">
        <f t="shared" si="9"/>
        <v>141222</v>
      </c>
      <c r="Q102" s="28">
        <f t="shared" si="10"/>
        <v>213842</v>
      </c>
      <c r="R102" s="85"/>
      <c r="S102" s="42">
        <f t="shared" si="11"/>
        <v>568204</v>
      </c>
      <c r="T102" s="21">
        <f t="shared" si="12"/>
        <v>568204</v>
      </c>
      <c r="U102" s="36">
        <f t="shared" si="13"/>
        <v>355064</v>
      </c>
      <c r="V102" s="2"/>
      <c r="W102" s="2"/>
      <c r="X102" s="98">
        <f t="shared" si="14"/>
        <v>568204</v>
      </c>
      <c r="Y102" s="98">
        <f t="shared" si="15"/>
        <v>141222</v>
      </c>
      <c r="Z102" s="98">
        <f t="shared" si="15"/>
        <v>213842</v>
      </c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  <c r="CH102" s="2"/>
      <c r="CI102" s="2"/>
      <c r="CJ102" s="2"/>
      <c r="CK102" s="2"/>
      <c r="CL102" s="2"/>
      <c r="CM102" s="2"/>
      <c r="CN102" s="2"/>
      <c r="CO102" s="2"/>
      <c r="CP102" s="2"/>
      <c r="CQ102" s="2"/>
      <c r="CR102" s="2"/>
      <c r="CS102" s="2"/>
      <c r="CT102" s="2"/>
      <c r="CU102" s="2"/>
      <c r="CV102" s="2"/>
      <c r="CW102" s="2"/>
      <c r="CX102" s="2"/>
      <c r="CY102" s="2"/>
      <c r="CZ102" s="2"/>
      <c r="DA102" s="2"/>
      <c r="DB102" s="2"/>
      <c r="DC102" s="2"/>
      <c r="DD102" s="2"/>
      <c r="DE102" s="2"/>
      <c r="DF102" s="2"/>
      <c r="DG102" s="2"/>
      <c r="DH102" s="2"/>
      <c r="DI102" s="2"/>
      <c r="DJ102" s="2"/>
      <c r="DK102" s="2"/>
      <c r="DL102" s="2"/>
      <c r="DM102" s="2"/>
      <c r="DN102" s="2"/>
      <c r="DO102" s="2"/>
      <c r="DP102" s="2"/>
      <c r="DQ102" s="2"/>
      <c r="DR102" s="2"/>
      <c r="DS102" s="2"/>
      <c r="DT102" s="2"/>
      <c r="DU102" s="2"/>
      <c r="DV102" s="2"/>
      <c r="DW102" s="2"/>
      <c r="DX102" s="2"/>
      <c r="DY102" s="2"/>
      <c r="DZ102" s="2"/>
      <c r="EA102" s="2"/>
      <c r="EB102" s="2"/>
      <c r="EC102" s="2"/>
      <c r="ED102" s="2"/>
      <c r="EE102" s="2"/>
      <c r="EF102" s="2"/>
      <c r="EG102" s="2"/>
      <c r="EH102" s="2"/>
      <c r="EI102" s="2"/>
      <c r="EJ102" s="2"/>
      <c r="EK102" s="2"/>
      <c r="EL102" s="2"/>
      <c r="EM102" s="2"/>
      <c r="EN102" s="2"/>
      <c r="EO102" s="2"/>
      <c r="EP102" s="2"/>
      <c r="EQ102" s="2"/>
      <c r="ER102" s="2"/>
      <c r="ES102" s="2"/>
      <c r="ET102" s="2"/>
      <c r="EU102" s="2"/>
      <c r="EV102" s="2"/>
      <c r="EW102" s="2"/>
      <c r="EX102" s="2"/>
      <c r="EY102" s="2"/>
      <c r="EZ102" s="2"/>
      <c r="FA102" s="2"/>
      <c r="FB102" s="2"/>
      <c r="FC102" s="2"/>
      <c r="FD102" s="2"/>
      <c r="FE102" s="2"/>
      <c r="FF102" s="2"/>
      <c r="FG102" s="2"/>
      <c r="FH102" s="2"/>
      <c r="FI102" s="2"/>
      <c r="FJ102" s="2"/>
      <c r="FK102" s="2"/>
      <c r="FL102" s="2"/>
      <c r="FM102" s="2"/>
      <c r="FN102" s="2"/>
      <c r="FO102" s="2"/>
      <c r="FP102" s="2"/>
      <c r="FQ102" s="2"/>
      <c r="FR102" s="2"/>
      <c r="FS102" s="2"/>
      <c r="FT102" s="2"/>
      <c r="FU102" s="2"/>
      <c r="FV102" s="2"/>
      <c r="FW102" s="2"/>
      <c r="FX102" s="2"/>
      <c r="FY102" s="2"/>
      <c r="FZ102" s="2"/>
      <c r="GA102" s="2"/>
      <c r="GB102" s="2"/>
      <c r="GC102" s="2"/>
      <c r="GD102" s="2"/>
      <c r="GE102" s="2"/>
      <c r="GF102" s="2"/>
      <c r="GG102" s="2"/>
      <c r="GH102" s="2"/>
      <c r="GI102" s="2"/>
      <c r="GJ102" s="2"/>
      <c r="GK102" s="2"/>
      <c r="GL102" s="2"/>
      <c r="GM102" s="2"/>
      <c r="GN102" s="2"/>
      <c r="GO102" s="2"/>
      <c r="GP102" s="2"/>
      <c r="GQ102" s="2"/>
      <c r="GR102" s="2"/>
      <c r="GS102" s="2"/>
      <c r="GT102" s="2"/>
      <c r="GU102" s="2"/>
      <c r="GV102" s="2"/>
      <c r="GW102" s="2"/>
      <c r="GX102" s="2"/>
      <c r="GY102" s="2"/>
      <c r="GZ102" s="2"/>
      <c r="HA102" s="2"/>
      <c r="HB102" s="2"/>
      <c r="HC102" s="2"/>
      <c r="HD102" s="2"/>
      <c r="HE102" s="2"/>
      <c r="HF102" s="2"/>
      <c r="HG102" s="2"/>
      <c r="HH102" s="2"/>
      <c r="HI102" s="2"/>
      <c r="HJ102" s="2"/>
      <c r="HK102" s="2"/>
      <c r="HL102" s="2"/>
      <c r="HM102" s="2"/>
      <c r="HN102" s="2"/>
      <c r="HO102" s="2"/>
      <c r="HP102" s="2"/>
      <c r="HQ102" s="2"/>
      <c r="HR102" s="2"/>
      <c r="HS102" s="2"/>
      <c r="HT102" s="2"/>
      <c r="HU102" s="2"/>
      <c r="HV102" s="2"/>
      <c r="HW102" s="2"/>
      <c r="HX102" s="2"/>
      <c r="HY102" s="2"/>
      <c r="HZ102" s="2"/>
      <c r="IA102" s="2"/>
      <c r="IB102" s="2"/>
      <c r="IC102" s="2"/>
      <c r="ID102" s="2"/>
      <c r="IE102" s="2"/>
      <c r="IF102" s="2"/>
      <c r="IG102" s="2"/>
      <c r="IH102" s="2"/>
      <c r="II102" s="2"/>
      <c r="IJ102" s="2"/>
      <c r="IK102" s="2"/>
      <c r="IL102" s="2"/>
      <c r="IM102" s="2"/>
      <c r="IN102" s="2"/>
      <c r="IO102" s="2"/>
      <c r="IP102" s="2"/>
      <c r="IQ102" s="2"/>
      <c r="IR102" s="2"/>
    </row>
    <row r="103" spans="1:252" ht="34.950000000000003" customHeight="1" x14ac:dyDescent="0.3">
      <c r="A103" s="49">
        <v>18</v>
      </c>
      <c r="B103" s="50" t="s">
        <v>90</v>
      </c>
      <c r="C103" s="50" t="s">
        <v>128</v>
      </c>
      <c r="D103" s="51">
        <v>13144</v>
      </c>
      <c r="E103" s="52">
        <v>468401</v>
      </c>
      <c r="F103" s="52">
        <v>517758</v>
      </c>
      <c r="G103" s="52">
        <v>36480</v>
      </c>
      <c r="H103" s="82">
        <v>37620</v>
      </c>
      <c r="I103" s="90">
        <f t="shared" si="8"/>
        <v>1060259</v>
      </c>
      <c r="J103" s="66">
        <v>1060259</v>
      </c>
      <c r="K103" s="66">
        <v>662090</v>
      </c>
      <c r="L103" s="66">
        <v>398169</v>
      </c>
      <c r="M103" s="54"/>
      <c r="N103" s="70">
        <v>0</v>
      </c>
      <c r="O103" s="73">
        <v>359708</v>
      </c>
      <c r="P103" s="74">
        <f t="shared" si="9"/>
        <v>302382</v>
      </c>
      <c r="Q103" s="28">
        <f t="shared" si="10"/>
        <v>398169</v>
      </c>
      <c r="R103" s="85"/>
      <c r="S103" s="42">
        <f t="shared" si="11"/>
        <v>1060259</v>
      </c>
      <c r="T103" s="21">
        <f t="shared" si="12"/>
        <v>1060259</v>
      </c>
      <c r="U103" s="36">
        <f t="shared" si="13"/>
        <v>700551</v>
      </c>
      <c r="V103" s="2"/>
      <c r="W103" s="2"/>
      <c r="X103" s="98">
        <f t="shared" si="14"/>
        <v>1060259</v>
      </c>
      <c r="Y103" s="98">
        <f t="shared" si="15"/>
        <v>302382</v>
      </c>
      <c r="Z103" s="98">
        <f t="shared" si="15"/>
        <v>398169</v>
      </c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  <c r="CH103" s="2"/>
      <c r="CI103" s="2"/>
      <c r="CJ103" s="2"/>
      <c r="CK103" s="2"/>
      <c r="CL103" s="2"/>
      <c r="CM103" s="2"/>
      <c r="CN103" s="2"/>
      <c r="CO103" s="2"/>
      <c r="CP103" s="2"/>
      <c r="CQ103" s="2"/>
      <c r="CR103" s="2"/>
      <c r="CS103" s="2"/>
      <c r="CT103" s="2"/>
      <c r="CU103" s="2"/>
      <c r="CV103" s="2"/>
      <c r="CW103" s="2"/>
      <c r="CX103" s="2"/>
      <c r="CY103" s="2"/>
      <c r="CZ103" s="2"/>
      <c r="DA103" s="2"/>
      <c r="DB103" s="2"/>
      <c r="DC103" s="2"/>
      <c r="DD103" s="2"/>
      <c r="DE103" s="2"/>
      <c r="DF103" s="2"/>
      <c r="DG103" s="2"/>
      <c r="DH103" s="2"/>
      <c r="DI103" s="2"/>
      <c r="DJ103" s="2"/>
      <c r="DK103" s="2"/>
      <c r="DL103" s="2"/>
      <c r="DM103" s="2"/>
      <c r="DN103" s="2"/>
      <c r="DO103" s="2"/>
      <c r="DP103" s="2"/>
      <c r="DQ103" s="2"/>
      <c r="DR103" s="2"/>
      <c r="DS103" s="2"/>
      <c r="DT103" s="2"/>
      <c r="DU103" s="2"/>
      <c r="DV103" s="2"/>
      <c r="DW103" s="2"/>
      <c r="DX103" s="2"/>
      <c r="DY103" s="2"/>
      <c r="DZ103" s="2"/>
      <c r="EA103" s="2"/>
      <c r="EB103" s="2"/>
      <c r="EC103" s="2"/>
      <c r="ED103" s="2"/>
      <c r="EE103" s="2"/>
      <c r="EF103" s="2"/>
      <c r="EG103" s="2"/>
      <c r="EH103" s="2"/>
      <c r="EI103" s="2"/>
      <c r="EJ103" s="2"/>
      <c r="EK103" s="2"/>
      <c r="EL103" s="2"/>
      <c r="EM103" s="2"/>
      <c r="EN103" s="2"/>
      <c r="EO103" s="2"/>
      <c r="EP103" s="2"/>
      <c r="EQ103" s="2"/>
      <c r="ER103" s="2"/>
      <c r="ES103" s="2"/>
      <c r="ET103" s="2"/>
      <c r="EU103" s="2"/>
      <c r="EV103" s="2"/>
      <c r="EW103" s="2"/>
      <c r="EX103" s="2"/>
      <c r="EY103" s="2"/>
      <c r="EZ103" s="2"/>
      <c r="FA103" s="2"/>
      <c r="FB103" s="2"/>
      <c r="FC103" s="2"/>
      <c r="FD103" s="2"/>
      <c r="FE103" s="2"/>
      <c r="FF103" s="2"/>
      <c r="FG103" s="2"/>
      <c r="FH103" s="2"/>
      <c r="FI103" s="2"/>
      <c r="FJ103" s="2"/>
      <c r="FK103" s="2"/>
      <c r="FL103" s="2"/>
      <c r="FM103" s="2"/>
      <c r="FN103" s="2"/>
      <c r="FO103" s="2"/>
      <c r="FP103" s="2"/>
      <c r="FQ103" s="2"/>
      <c r="FR103" s="2"/>
      <c r="FS103" s="2"/>
      <c r="FT103" s="2"/>
      <c r="FU103" s="2"/>
      <c r="FV103" s="2"/>
      <c r="FW103" s="2"/>
      <c r="FX103" s="2"/>
      <c r="FY103" s="2"/>
      <c r="FZ103" s="2"/>
      <c r="GA103" s="2"/>
      <c r="GB103" s="2"/>
      <c r="GC103" s="2"/>
      <c r="GD103" s="2"/>
      <c r="GE103" s="2"/>
      <c r="GF103" s="2"/>
      <c r="GG103" s="2"/>
      <c r="GH103" s="2"/>
      <c r="GI103" s="2"/>
      <c r="GJ103" s="2"/>
      <c r="GK103" s="2"/>
      <c r="GL103" s="2"/>
      <c r="GM103" s="2"/>
      <c r="GN103" s="2"/>
      <c r="GO103" s="2"/>
      <c r="GP103" s="2"/>
      <c r="GQ103" s="2"/>
      <c r="GR103" s="2"/>
      <c r="GS103" s="2"/>
      <c r="GT103" s="2"/>
      <c r="GU103" s="2"/>
      <c r="GV103" s="2"/>
      <c r="GW103" s="2"/>
      <c r="GX103" s="2"/>
      <c r="GY103" s="2"/>
      <c r="GZ103" s="2"/>
      <c r="HA103" s="2"/>
      <c r="HB103" s="2"/>
      <c r="HC103" s="2"/>
      <c r="HD103" s="2"/>
      <c r="HE103" s="2"/>
      <c r="HF103" s="2"/>
      <c r="HG103" s="2"/>
      <c r="HH103" s="2"/>
      <c r="HI103" s="2"/>
      <c r="HJ103" s="2"/>
      <c r="HK103" s="2"/>
      <c r="HL103" s="2"/>
      <c r="HM103" s="2"/>
      <c r="HN103" s="2"/>
      <c r="HO103" s="2"/>
      <c r="HP103" s="2"/>
      <c r="HQ103" s="2"/>
      <c r="HR103" s="2"/>
      <c r="HS103" s="2"/>
      <c r="HT103" s="2"/>
      <c r="HU103" s="2"/>
      <c r="HV103" s="2"/>
      <c r="HW103" s="2"/>
      <c r="HX103" s="2"/>
      <c r="HY103" s="2"/>
      <c r="HZ103" s="2"/>
      <c r="IA103" s="2"/>
      <c r="IB103" s="2"/>
      <c r="IC103" s="2"/>
      <c r="ID103" s="2"/>
      <c r="IE103" s="2"/>
      <c r="IF103" s="2"/>
      <c r="IG103" s="2"/>
      <c r="IH103" s="2"/>
      <c r="II103" s="2"/>
      <c r="IJ103" s="2"/>
      <c r="IK103" s="2"/>
      <c r="IL103" s="2"/>
      <c r="IM103" s="2"/>
      <c r="IN103" s="2"/>
      <c r="IO103" s="2"/>
      <c r="IP103" s="2"/>
      <c r="IQ103" s="2"/>
      <c r="IR103" s="2"/>
    </row>
    <row r="104" spans="1:252" ht="34.950000000000003" customHeight="1" x14ac:dyDescent="0.3">
      <c r="A104" s="49">
        <v>19</v>
      </c>
      <c r="B104" s="50" t="s">
        <v>91</v>
      </c>
      <c r="C104" s="50" t="s">
        <v>128</v>
      </c>
      <c r="D104" s="51">
        <v>13145</v>
      </c>
      <c r="E104" s="52">
        <v>212100</v>
      </c>
      <c r="F104" s="52">
        <v>255553</v>
      </c>
      <c r="G104" s="52">
        <v>7620</v>
      </c>
      <c r="H104" s="82">
        <v>7680</v>
      </c>
      <c r="I104" s="90">
        <f t="shared" si="8"/>
        <v>482953</v>
      </c>
      <c r="J104" s="66">
        <v>482953</v>
      </c>
      <c r="K104" s="66">
        <v>295126</v>
      </c>
      <c r="L104" s="66">
        <v>187827</v>
      </c>
      <c r="M104" s="54"/>
      <c r="N104" s="70">
        <v>0</v>
      </c>
      <c r="O104" s="73">
        <v>156542</v>
      </c>
      <c r="P104" s="74">
        <f t="shared" si="9"/>
        <v>138584</v>
      </c>
      <c r="Q104" s="28">
        <f t="shared" si="10"/>
        <v>187827</v>
      </c>
      <c r="R104" s="85"/>
      <c r="S104" s="42">
        <f t="shared" si="11"/>
        <v>482953</v>
      </c>
      <c r="T104" s="21">
        <f t="shared" si="12"/>
        <v>482953</v>
      </c>
      <c r="U104" s="36">
        <f t="shared" si="13"/>
        <v>326411</v>
      </c>
      <c r="V104" s="2"/>
      <c r="W104" s="2"/>
      <c r="X104" s="98">
        <f t="shared" si="14"/>
        <v>482953</v>
      </c>
      <c r="Y104" s="98">
        <f t="shared" si="15"/>
        <v>138584</v>
      </c>
      <c r="Z104" s="98">
        <f t="shared" si="15"/>
        <v>187827</v>
      </c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  <c r="CG104" s="2"/>
      <c r="CH104" s="2"/>
      <c r="CI104" s="2"/>
      <c r="CJ104" s="2"/>
      <c r="CK104" s="2"/>
      <c r="CL104" s="2"/>
      <c r="CM104" s="2"/>
      <c r="CN104" s="2"/>
      <c r="CO104" s="2"/>
      <c r="CP104" s="2"/>
      <c r="CQ104" s="2"/>
      <c r="CR104" s="2"/>
      <c r="CS104" s="2"/>
      <c r="CT104" s="2"/>
      <c r="CU104" s="2"/>
      <c r="CV104" s="2"/>
      <c r="CW104" s="2"/>
      <c r="CX104" s="2"/>
      <c r="CY104" s="2"/>
      <c r="CZ104" s="2"/>
      <c r="DA104" s="2"/>
      <c r="DB104" s="2"/>
      <c r="DC104" s="2"/>
      <c r="DD104" s="2"/>
      <c r="DE104" s="2"/>
      <c r="DF104" s="2"/>
      <c r="DG104" s="2"/>
      <c r="DH104" s="2"/>
      <c r="DI104" s="2"/>
      <c r="DJ104" s="2"/>
      <c r="DK104" s="2"/>
      <c r="DL104" s="2"/>
      <c r="DM104" s="2"/>
      <c r="DN104" s="2"/>
      <c r="DO104" s="2"/>
      <c r="DP104" s="2"/>
      <c r="DQ104" s="2"/>
      <c r="DR104" s="2"/>
      <c r="DS104" s="2"/>
      <c r="DT104" s="2"/>
      <c r="DU104" s="2"/>
      <c r="DV104" s="2"/>
      <c r="DW104" s="2"/>
      <c r="DX104" s="2"/>
      <c r="DY104" s="2"/>
      <c r="DZ104" s="2"/>
      <c r="EA104" s="2"/>
      <c r="EB104" s="2"/>
      <c r="EC104" s="2"/>
      <c r="ED104" s="2"/>
      <c r="EE104" s="2"/>
      <c r="EF104" s="2"/>
      <c r="EG104" s="2"/>
      <c r="EH104" s="2"/>
      <c r="EI104" s="2"/>
      <c r="EJ104" s="2"/>
      <c r="EK104" s="2"/>
      <c r="EL104" s="2"/>
      <c r="EM104" s="2"/>
      <c r="EN104" s="2"/>
      <c r="EO104" s="2"/>
      <c r="EP104" s="2"/>
      <c r="EQ104" s="2"/>
      <c r="ER104" s="2"/>
      <c r="ES104" s="2"/>
      <c r="ET104" s="2"/>
      <c r="EU104" s="2"/>
      <c r="EV104" s="2"/>
      <c r="EW104" s="2"/>
      <c r="EX104" s="2"/>
      <c r="EY104" s="2"/>
      <c r="EZ104" s="2"/>
      <c r="FA104" s="2"/>
      <c r="FB104" s="2"/>
      <c r="FC104" s="2"/>
      <c r="FD104" s="2"/>
      <c r="FE104" s="2"/>
      <c r="FF104" s="2"/>
      <c r="FG104" s="2"/>
      <c r="FH104" s="2"/>
      <c r="FI104" s="2"/>
      <c r="FJ104" s="2"/>
      <c r="FK104" s="2"/>
      <c r="FL104" s="2"/>
      <c r="FM104" s="2"/>
      <c r="FN104" s="2"/>
      <c r="FO104" s="2"/>
      <c r="FP104" s="2"/>
      <c r="FQ104" s="2"/>
      <c r="FR104" s="2"/>
      <c r="FS104" s="2"/>
      <c r="FT104" s="2"/>
      <c r="FU104" s="2"/>
      <c r="FV104" s="2"/>
      <c r="FW104" s="2"/>
      <c r="FX104" s="2"/>
      <c r="FY104" s="2"/>
      <c r="FZ104" s="2"/>
      <c r="GA104" s="2"/>
      <c r="GB104" s="2"/>
      <c r="GC104" s="2"/>
      <c r="GD104" s="2"/>
      <c r="GE104" s="2"/>
      <c r="GF104" s="2"/>
      <c r="GG104" s="2"/>
      <c r="GH104" s="2"/>
      <c r="GI104" s="2"/>
      <c r="GJ104" s="2"/>
      <c r="GK104" s="2"/>
      <c r="GL104" s="2"/>
      <c r="GM104" s="2"/>
      <c r="GN104" s="2"/>
      <c r="GO104" s="2"/>
      <c r="GP104" s="2"/>
      <c r="GQ104" s="2"/>
      <c r="GR104" s="2"/>
      <c r="GS104" s="2"/>
      <c r="GT104" s="2"/>
      <c r="GU104" s="2"/>
      <c r="GV104" s="2"/>
      <c r="GW104" s="2"/>
      <c r="GX104" s="2"/>
      <c r="GY104" s="2"/>
      <c r="GZ104" s="2"/>
      <c r="HA104" s="2"/>
      <c r="HB104" s="2"/>
      <c r="HC104" s="2"/>
      <c r="HD104" s="2"/>
      <c r="HE104" s="2"/>
      <c r="HF104" s="2"/>
      <c r="HG104" s="2"/>
      <c r="HH104" s="2"/>
      <c r="HI104" s="2"/>
      <c r="HJ104" s="2"/>
      <c r="HK104" s="2"/>
      <c r="HL104" s="2"/>
      <c r="HM104" s="2"/>
      <c r="HN104" s="2"/>
      <c r="HO104" s="2"/>
      <c r="HP104" s="2"/>
      <c r="HQ104" s="2"/>
      <c r="HR104" s="2"/>
      <c r="HS104" s="2"/>
      <c r="HT104" s="2"/>
      <c r="HU104" s="2"/>
      <c r="HV104" s="2"/>
      <c r="HW104" s="2"/>
      <c r="HX104" s="2"/>
      <c r="HY104" s="2"/>
      <c r="HZ104" s="2"/>
      <c r="IA104" s="2"/>
      <c r="IB104" s="2"/>
      <c r="IC104" s="2"/>
      <c r="ID104" s="2"/>
      <c r="IE104" s="2"/>
      <c r="IF104" s="2"/>
      <c r="IG104" s="2"/>
      <c r="IH104" s="2"/>
      <c r="II104" s="2"/>
      <c r="IJ104" s="2"/>
      <c r="IK104" s="2"/>
      <c r="IL104" s="2"/>
      <c r="IM104" s="2"/>
      <c r="IN104" s="2"/>
      <c r="IO104" s="2"/>
      <c r="IP104" s="2"/>
      <c r="IQ104" s="2"/>
      <c r="IR104" s="2"/>
    </row>
    <row r="105" spans="1:252" ht="34.950000000000003" customHeight="1" x14ac:dyDescent="0.3">
      <c r="A105" s="49">
        <v>20</v>
      </c>
      <c r="B105" s="50" t="s">
        <v>92</v>
      </c>
      <c r="C105" s="50" t="s">
        <v>128</v>
      </c>
      <c r="D105" s="51">
        <v>13146</v>
      </c>
      <c r="E105" s="52">
        <v>489020</v>
      </c>
      <c r="F105" s="52">
        <v>951210</v>
      </c>
      <c r="G105" s="52">
        <v>26880</v>
      </c>
      <c r="H105" s="82">
        <v>42120</v>
      </c>
      <c r="I105" s="90">
        <f t="shared" si="8"/>
        <v>1509230</v>
      </c>
      <c r="J105" s="66">
        <v>1509230</v>
      </c>
      <c r="K105" s="66">
        <v>929688</v>
      </c>
      <c r="L105" s="66">
        <v>579542</v>
      </c>
      <c r="M105" s="54"/>
      <c r="N105" s="70">
        <v>0</v>
      </c>
      <c r="O105" s="73">
        <v>367558</v>
      </c>
      <c r="P105" s="74">
        <f t="shared" si="9"/>
        <v>562130</v>
      </c>
      <c r="Q105" s="28">
        <f t="shared" si="10"/>
        <v>579542</v>
      </c>
      <c r="R105" s="85"/>
      <c r="S105" s="42">
        <f t="shared" si="11"/>
        <v>1509230</v>
      </c>
      <c r="T105" s="21">
        <f t="shared" si="12"/>
        <v>1509230</v>
      </c>
      <c r="U105" s="36">
        <f t="shared" si="13"/>
        <v>1141672</v>
      </c>
      <c r="V105" s="2"/>
      <c r="W105" s="2"/>
      <c r="X105" s="98">
        <f t="shared" si="14"/>
        <v>1509230</v>
      </c>
      <c r="Y105" s="98">
        <f t="shared" si="15"/>
        <v>562130</v>
      </c>
      <c r="Z105" s="98">
        <f t="shared" si="15"/>
        <v>579542</v>
      </c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  <c r="CJ105" s="2"/>
      <c r="CK105" s="2"/>
      <c r="CL105" s="2"/>
      <c r="CM105" s="2"/>
      <c r="CN105" s="2"/>
      <c r="CO105" s="2"/>
      <c r="CP105" s="2"/>
      <c r="CQ105" s="2"/>
      <c r="CR105" s="2"/>
      <c r="CS105" s="2"/>
      <c r="CT105" s="2"/>
      <c r="CU105" s="2"/>
      <c r="CV105" s="2"/>
      <c r="CW105" s="2"/>
      <c r="CX105" s="2"/>
      <c r="CY105" s="2"/>
      <c r="CZ105" s="2"/>
      <c r="DA105" s="2"/>
      <c r="DB105" s="2"/>
      <c r="DC105" s="2"/>
      <c r="DD105" s="2"/>
      <c r="DE105" s="2"/>
      <c r="DF105" s="2"/>
      <c r="DG105" s="2"/>
      <c r="DH105" s="2"/>
      <c r="DI105" s="2"/>
      <c r="DJ105" s="2"/>
      <c r="DK105" s="2"/>
      <c r="DL105" s="2"/>
      <c r="DM105" s="2"/>
      <c r="DN105" s="2"/>
      <c r="DO105" s="2"/>
      <c r="DP105" s="2"/>
      <c r="DQ105" s="2"/>
      <c r="DR105" s="2"/>
      <c r="DS105" s="2"/>
      <c r="DT105" s="2"/>
      <c r="DU105" s="2"/>
      <c r="DV105" s="2"/>
      <c r="DW105" s="2"/>
      <c r="DX105" s="2"/>
      <c r="DY105" s="2"/>
      <c r="DZ105" s="2"/>
      <c r="EA105" s="2"/>
      <c r="EB105" s="2"/>
      <c r="EC105" s="2"/>
      <c r="ED105" s="2"/>
      <c r="EE105" s="2"/>
      <c r="EF105" s="2"/>
      <c r="EG105" s="2"/>
      <c r="EH105" s="2"/>
      <c r="EI105" s="2"/>
      <c r="EJ105" s="2"/>
      <c r="EK105" s="2"/>
      <c r="EL105" s="2"/>
      <c r="EM105" s="2"/>
      <c r="EN105" s="2"/>
      <c r="EO105" s="2"/>
      <c r="EP105" s="2"/>
      <c r="EQ105" s="2"/>
      <c r="ER105" s="2"/>
      <c r="ES105" s="2"/>
      <c r="ET105" s="2"/>
      <c r="EU105" s="2"/>
      <c r="EV105" s="2"/>
      <c r="EW105" s="2"/>
      <c r="EX105" s="2"/>
      <c r="EY105" s="2"/>
      <c r="EZ105" s="2"/>
      <c r="FA105" s="2"/>
      <c r="FB105" s="2"/>
      <c r="FC105" s="2"/>
      <c r="FD105" s="2"/>
      <c r="FE105" s="2"/>
      <c r="FF105" s="2"/>
      <c r="FG105" s="2"/>
      <c r="FH105" s="2"/>
      <c r="FI105" s="2"/>
      <c r="FJ105" s="2"/>
      <c r="FK105" s="2"/>
      <c r="FL105" s="2"/>
      <c r="FM105" s="2"/>
      <c r="FN105" s="2"/>
      <c r="FO105" s="2"/>
      <c r="FP105" s="2"/>
      <c r="FQ105" s="2"/>
      <c r="FR105" s="2"/>
      <c r="FS105" s="2"/>
      <c r="FT105" s="2"/>
      <c r="FU105" s="2"/>
      <c r="FV105" s="2"/>
      <c r="FW105" s="2"/>
      <c r="FX105" s="2"/>
      <c r="FY105" s="2"/>
      <c r="FZ105" s="2"/>
      <c r="GA105" s="2"/>
      <c r="GB105" s="2"/>
      <c r="GC105" s="2"/>
      <c r="GD105" s="2"/>
      <c r="GE105" s="2"/>
      <c r="GF105" s="2"/>
      <c r="GG105" s="2"/>
      <c r="GH105" s="2"/>
      <c r="GI105" s="2"/>
      <c r="GJ105" s="2"/>
      <c r="GK105" s="2"/>
      <c r="GL105" s="2"/>
      <c r="GM105" s="2"/>
      <c r="GN105" s="2"/>
      <c r="GO105" s="2"/>
      <c r="GP105" s="2"/>
      <c r="GQ105" s="2"/>
      <c r="GR105" s="2"/>
      <c r="GS105" s="2"/>
      <c r="GT105" s="2"/>
      <c r="GU105" s="2"/>
      <c r="GV105" s="2"/>
      <c r="GW105" s="2"/>
      <c r="GX105" s="2"/>
      <c r="GY105" s="2"/>
      <c r="GZ105" s="2"/>
      <c r="HA105" s="2"/>
      <c r="HB105" s="2"/>
      <c r="HC105" s="2"/>
      <c r="HD105" s="2"/>
      <c r="HE105" s="2"/>
      <c r="HF105" s="2"/>
      <c r="HG105" s="2"/>
      <c r="HH105" s="2"/>
      <c r="HI105" s="2"/>
      <c r="HJ105" s="2"/>
      <c r="HK105" s="2"/>
      <c r="HL105" s="2"/>
      <c r="HM105" s="2"/>
      <c r="HN105" s="2"/>
      <c r="HO105" s="2"/>
      <c r="HP105" s="2"/>
      <c r="HQ105" s="2"/>
      <c r="HR105" s="2"/>
      <c r="HS105" s="2"/>
      <c r="HT105" s="2"/>
      <c r="HU105" s="2"/>
      <c r="HV105" s="2"/>
      <c r="HW105" s="2"/>
      <c r="HX105" s="2"/>
      <c r="HY105" s="2"/>
      <c r="HZ105" s="2"/>
      <c r="IA105" s="2"/>
      <c r="IB105" s="2"/>
      <c r="IC105" s="2"/>
      <c r="ID105" s="2"/>
      <c r="IE105" s="2"/>
      <c r="IF105" s="2"/>
      <c r="IG105" s="2"/>
      <c r="IH105" s="2"/>
      <c r="II105" s="2"/>
      <c r="IJ105" s="2"/>
      <c r="IK105" s="2"/>
      <c r="IL105" s="2"/>
      <c r="IM105" s="2"/>
      <c r="IN105" s="2"/>
      <c r="IO105" s="2"/>
      <c r="IP105" s="2"/>
      <c r="IQ105" s="2"/>
      <c r="IR105" s="2"/>
    </row>
    <row r="106" spans="1:252" ht="34.950000000000003" customHeight="1" x14ac:dyDescent="0.3">
      <c r="A106" s="49">
        <v>21</v>
      </c>
      <c r="B106" s="50" t="s">
        <v>94</v>
      </c>
      <c r="C106" s="50" t="s">
        <v>128</v>
      </c>
      <c r="D106" s="51">
        <v>13149</v>
      </c>
      <c r="E106" s="52">
        <v>1090767</v>
      </c>
      <c r="F106" s="52">
        <v>1078887</v>
      </c>
      <c r="G106" s="52">
        <v>59520</v>
      </c>
      <c r="H106" s="82">
        <v>57600</v>
      </c>
      <c r="I106" s="90">
        <f t="shared" si="8"/>
        <v>2286774</v>
      </c>
      <c r="J106" s="66">
        <v>2168448</v>
      </c>
      <c r="K106" s="66">
        <v>1413056</v>
      </c>
      <c r="L106" s="66">
        <v>755392</v>
      </c>
      <c r="M106" s="54"/>
      <c r="N106" s="70">
        <v>118326</v>
      </c>
      <c r="O106" s="73">
        <v>819533</v>
      </c>
      <c r="P106" s="74">
        <f t="shared" si="9"/>
        <v>593523</v>
      </c>
      <c r="Q106" s="28">
        <f t="shared" si="10"/>
        <v>755392</v>
      </c>
      <c r="R106" s="85"/>
      <c r="S106" s="42">
        <f t="shared" si="11"/>
        <v>2286774</v>
      </c>
      <c r="T106" s="21">
        <f t="shared" si="12"/>
        <v>2168448</v>
      </c>
      <c r="U106" s="36">
        <f t="shared" si="13"/>
        <v>1348915</v>
      </c>
      <c r="V106" s="2"/>
      <c r="W106" s="2"/>
      <c r="X106" s="98">
        <f t="shared" si="14"/>
        <v>2286774</v>
      </c>
      <c r="Y106" s="98">
        <f t="shared" si="15"/>
        <v>593523</v>
      </c>
      <c r="Z106" s="98">
        <f t="shared" si="15"/>
        <v>755392</v>
      </c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  <c r="CK106" s="2"/>
      <c r="CL106" s="2"/>
      <c r="CM106" s="2"/>
      <c r="CN106" s="2"/>
      <c r="CO106" s="2"/>
      <c r="CP106" s="2"/>
      <c r="CQ106" s="2"/>
      <c r="CR106" s="2"/>
      <c r="CS106" s="2"/>
      <c r="CT106" s="2"/>
      <c r="CU106" s="2"/>
      <c r="CV106" s="2"/>
      <c r="CW106" s="2"/>
      <c r="CX106" s="2"/>
      <c r="CY106" s="2"/>
      <c r="CZ106" s="2"/>
      <c r="DA106" s="2"/>
      <c r="DB106" s="2"/>
      <c r="DC106" s="2"/>
      <c r="DD106" s="2"/>
      <c r="DE106" s="2"/>
      <c r="DF106" s="2"/>
      <c r="DG106" s="2"/>
      <c r="DH106" s="2"/>
      <c r="DI106" s="2"/>
      <c r="DJ106" s="2"/>
      <c r="DK106" s="2"/>
      <c r="DL106" s="2"/>
      <c r="DM106" s="2"/>
      <c r="DN106" s="2"/>
      <c r="DO106" s="2"/>
      <c r="DP106" s="2"/>
      <c r="DQ106" s="2"/>
      <c r="DR106" s="2"/>
      <c r="DS106" s="2"/>
      <c r="DT106" s="2"/>
      <c r="DU106" s="2"/>
      <c r="DV106" s="2"/>
      <c r="DW106" s="2"/>
      <c r="DX106" s="2"/>
      <c r="DY106" s="2"/>
      <c r="DZ106" s="2"/>
      <c r="EA106" s="2"/>
      <c r="EB106" s="2"/>
      <c r="EC106" s="2"/>
      <c r="ED106" s="2"/>
      <c r="EE106" s="2"/>
      <c r="EF106" s="2"/>
      <c r="EG106" s="2"/>
      <c r="EH106" s="2"/>
      <c r="EI106" s="2"/>
      <c r="EJ106" s="2"/>
      <c r="EK106" s="2"/>
      <c r="EL106" s="2"/>
      <c r="EM106" s="2"/>
      <c r="EN106" s="2"/>
      <c r="EO106" s="2"/>
      <c r="EP106" s="2"/>
      <c r="EQ106" s="2"/>
      <c r="ER106" s="2"/>
      <c r="ES106" s="2"/>
      <c r="ET106" s="2"/>
      <c r="EU106" s="2"/>
      <c r="EV106" s="2"/>
      <c r="EW106" s="2"/>
      <c r="EX106" s="2"/>
      <c r="EY106" s="2"/>
      <c r="EZ106" s="2"/>
      <c r="FA106" s="2"/>
      <c r="FB106" s="2"/>
      <c r="FC106" s="2"/>
      <c r="FD106" s="2"/>
      <c r="FE106" s="2"/>
      <c r="FF106" s="2"/>
      <c r="FG106" s="2"/>
      <c r="FH106" s="2"/>
      <c r="FI106" s="2"/>
      <c r="FJ106" s="2"/>
      <c r="FK106" s="2"/>
      <c r="FL106" s="2"/>
      <c r="FM106" s="2"/>
      <c r="FN106" s="2"/>
      <c r="FO106" s="2"/>
      <c r="FP106" s="2"/>
      <c r="FQ106" s="2"/>
      <c r="FR106" s="2"/>
      <c r="FS106" s="2"/>
      <c r="FT106" s="2"/>
      <c r="FU106" s="2"/>
      <c r="FV106" s="2"/>
      <c r="FW106" s="2"/>
      <c r="FX106" s="2"/>
      <c r="FY106" s="2"/>
      <c r="FZ106" s="2"/>
      <c r="GA106" s="2"/>
      <c r="GB106" s="2"/>
      <c r="GC106" s="2"/>
      <c r="GD106" s="2"/>
      <c r="GE106" s="2"/>
      <c r="GF106" s="2"/>
      <c r="GG106" s="2"/>
      <c r="GH106" s="2"/>
      <c r="GI106" s="2"/>
      <c r="GJ106" s="2"/>
      <c r="GK106" s="2"/>
      <c r="GL106" s="2"/>
      <c r="GM106" s="2"/>
      <c r="GN106" s="2"/>
      <c r="GO106" s="2"/>
      <c r="GP106" s="2"/>
      <c r="GQ106" s="2"/>
      <c r="GR106" s="2"/>
      <c r="GS106" s="2"/>
      <c r="GT106" s="2"/>
      <c r="GU106" s="2"/>
      <c r="GV106" s="2"/>
      <c r="GW106" s="2"/>
      <c r="GX106" s="2"/>
      <c r="GY106" s="2"/>
      <c r="GZ106" s="2"/>
      <c r="HA106" s="2"/>
      <c r="HB106" s="2"/>
      <c r="HC106" s="2"/>
      <c r="HD106" s="2"/>
      <c r="HE106" s="2"/>
      <c r="HF106" s="2"/>
      <c r="HG106" s="2"/>
      <c r="HH106" s="2"/>
      <c r="HI106" s="2"/>
      <c r="HJ106" s="2"/>
      <c r="HK106" s="2"/>
      <c r="HL106" s="2"/>
      <c r="HM106" s="2"/>
      <c r="HN106" s="2"/>
      <c r="HO106" s="2"/>
      <c r="HP106" s="2"/>
      <c r="HQ106" s="2"/>
      <c r="HR106" s="2"/>
      <c r="HS106" s="2"/>
      <c r="HT106" s="2"/>
      <c r="HU106" s="2"/>
      <c r="HV106" s="2"/>
      <c r="HW106" s="2"/>
      <c r="HX106" s="2"/>
      <c r="HY106" s="2"/>
      <c r="HZ106" s="2"/>
      <c r="IA106" s="2"/>
      <c r="IB106" s="2"/>
      <c r="IC106" s="2"/>
      <c r="ID106" s="2"/>
      <c r="IE106" s="2"/>
      <c r="IF106" s="2"/>
      <c r="IG106" s="2"/>
      <c r="IH106" s="2"/>
      <c r="II106" s="2"/>
      <c r="IJ106" s="2"/>
      <c r="IK106" s="2"/>
      <c r="IL106" s="2"/>
      <c r="IM106" s="2"/>
      <c r="IN106" s="2"/>
      <c r="IO106" s="2"/>
      <c r="IP106" s="2"/>
      <c r="IQ106" s="2"/>
      <c r="IR106" s="2"/>
    </row>
    <row r="107" spans="1:252" ht="34.950000000000003" customHeight="1" x14ac:dyDescent="0.3">
      <c r="A107" s="49">
        <v>22</v>
      </c>
      <c r="B107" s="50" t="s">
        <v>95</v>
      </c>
      <c r="C107" s="50" t="s">
        <v>128</v>
      </c>
      <c r="D107" s="51">
        <v>13150</v>
      </c>
      <c r="E107" s="52">
        <v>1033057</v>
      </c>
      <c r="F107" s="52">
        <v>925133</v>
      </c>
      <c r="G107" s="52">
        <v>35340</v>
      </c>
      <c r="H107" s="82">
        <v>31620</v>
      </c>
      <c r="I107" s="90">
        <f t="shared" si="8"/>
        <v>2025150</v>
      </c>
      <c r="J107" s="66">
        <v>1972997</v>
      </c>
      <c r="K107" s="66">
        <v>1238526</v>
      </c>
      <c r="L107" s="66">
        <v>734471</v>
      </c>
      <c r="M107" s="54"/>
      <c r="N107" s="70">
        <v>52153</v>
      </c>
      <c r="O107" s="73">
        <v>761190</v>
      </c>
      <c r="P107" s="74">
        <f t="shared" si="9"/>
        <v>477336</v>
      </c>
      <c r="Q107" s="28">
        <f t="shared" si="10"/>
        <v>734471</v>
      </c>
      <c r="R107" s="85"/>
      <c r="S107" s="42">
        <f t="shared" si="11"/>
        <v>2025150</v>
      </c>
      <c r="T107" s="21">
        <f t="shared" si="12"/>
        <v>1972997</v>
      </c>
      <c r="U107" s="36">
        <f t="shared" si="13"/>
        <v>1211807</v>
      </c>
      <c r="V107" s="2"/>
      <c r="W107" s="2"/>
      <c r="X107" s="98">
        <f t="shared" si="14"/>
        <v>2025150</v>
      </c>
      <c r="Y107" s="98">
        <f t="shared" si="15"/>
        <v>477336</v>
      </c>
      <c r="Z107" s="98">
        <f t="shared" si="15"/>
        <v>734471</v>
      </c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  <c r="CI107" s="2"/>
      <c r="CJ107" s="2"/>
      <c r="CK107" s="2"/>
      <c r="CL107" s="2"/>
      <c r="CM107" s="2"/>
      <c r="CN107" s="2"/>
      <c r="CO107" s="2"/>
      <c r="CP107" s="2"/>
      <c r="CQ107" s="2"/>
      <c r="CR107" s="2"/>
      <c r="CS107" s="2"/>
      <c r="CT107" s="2"/>
      <c r="CU107" s="2"/>
      <c r="CV107" s="2"/>
      <c r="CW107" s="2"/>
      <c r="CX107" s="2"/>
      <c r="CY107" s="2"/>
      <c r="CZ107" s="2"/>
      <c r="DA107" s="2"/>
      <c r="DB107" s="2"/>
      <c r="DC107" s="2"/>
      <c r="DD107" s="2"/>
      <c r="DE107" s="2"/>
      <c r="DF107" s="2"/>
      <c r="DG107" s="2"/>
      <c r="DH107" s="2"/>
      <c r="DI107" s="2"/>
      <c r="DJ107" s="2"/>
      <c r="DK107" s="2"/>
      <c r="DL107" s="2"/>
      <c r="DM107" s="2"/>
      <c r="DN107" s="2"/>
      <c r="DO107" s="2"/>
      <c r="DP107" s="2"/>
      <c r="DQ107" s="2"/>
      <c r="DR107" s="2"/>
      <c r="DS107" s="2"/>
      <c r="DT107" s="2"/>
      <c r="DU107" s="2"/>
      <c r="DV107" s="2"/>
      <c r="DW107" s="2"/>
      <c r="DX107" s="2"/>
      <c r="DY107" s="2"/>
      <c r="DZ107" s="2"/>
      <c r="EA107" s="2"/>
      <c r="EB107" s="2"/>
      <c r="EC107" s="2"/>
      <c r="ED107" s="2"/>
      <c r="EE107" s="2"/>
      <c r="EF107" s="2"/>
      <c r="EG107" s="2"/>
      <c r="EH107" s="2"/>
      <c r="EI107" s="2"/>
      <c r="EJ107" s="2"/>
      <c r="EK107" s="2"/>
      <c r="EL107" s="2"/>
      <c r="EM107" s="2"/>
      <c r="EN107" s="2"/>
      <c r="EO107" s="2"/>
      <c r="EP107" s="2"/>
      <c r="EQ107" s="2"/>
      <c r="ER107" s="2"/>
      <c r="ES107" s="2"/>
      <c r="ET107" s="2"/>
      <c r="EU107" s="2"/>
      <c r="EV107" s="2"/>
      <c r="EW107" s="2"/>
      <c r="EX107" s="2"/>
      <c r="EY107" s="2"/>
      <c r="EZ107" s="2"/>
      <c r="FA107" s="2"/>
      <c r="FB107" s="2"/>
      <c r="FC107" s="2"/>
      <c r="FD107" s="2"/>
      <c r="FE107" s="2"/>
      <c r="FF107" s="2"/>
      <c r="FG107" s="2"/>
      <c r="FH107" s="2"/>
      <c r="FI107" s="2"/>
      <c r="FJ107" s="2"/>
      <c r="FK107" s="2"/>
      <c r="FL107" s="2"/>
      <c r="FM107" s="2"/>
      <c r="FN107" s="2"/>
      <c r="FO107" s="2"/>
      <c r="FP107" s="2"/>
      <c r="FQ107" s="2"/>
      <c r="FR107" s="2"/>
      <c r="FS107" s="2"/>
      <c r="FT107" s="2"/>
      <c r="FU107" s="2"/>
      <c r="FV107" s="2"/>
      <c r="FW107" s="2"/>
      <c r="FX107" s="2"/>
      <c r="FY107" s="2"/>
      <c r="FZ107" s="2"/>
      <c r="GA107" s="2"/>
      <c r="GB107" s="2"/>
      <c r="GC107" s="2"/>
      <c r="GD107" s="2"/>
      <c r="GE107" s="2"/>
      <c r="GF107" s="2"/>
      <c r="GG107" s="2"/>
      <c r="GH107" s="2"/>
      <c r="GI107" s="2"/>
      <c r="GJ107" s="2"/>
      <c r="GK107" s="2"/>
      <c r="GL107" s="2"/>
      <c r="GM107" s="2"/>
      <c r="GN107" s="2"/>
      <c r="GO107" s="2"/>
      <c r="GP107" s="2"/>
      <c r="GQ107" s="2"/>
      <c r="GR107" s="2"/>
      <c r="GS107" s="2"/>
      <c r="GT107" s="2"/>
      <c r="GU107" s="2"/>
      <c r="GV107" s="2"/>
      <c r="GW107" s="2"/>
      <c r="GX107" s="2"/>
      <c r="GY107" s="2"/>
      <c r="GZ107" s="2"/>
      <c r="HA107" s="2"/>
      <c r="HB107" s="2"/>
      <c r="HC107" s="2"/>
      <c r="HD107" s="2"/>
      <c r="HE107" s="2"/>
      <c r="HF107" s="2"/>
      <c r="HG107" s="2"/>
      <c r="HH107" s="2"/>
      <c r="HI107" s="2"/>
      <c r="HJ107" s="2"/>
      <c r="HK107" s="2"/>
      <c r="HL107" s="2"/>
      <c r="HM107" s="2"/>
      <c r="HN107" s="2"/>
      <c r="HO107" s="2"/>
      <c r="HP107" s="2"/>
      <c r="HQ107" s="2"/>
      <c r="HR107" s="2"/>
      <c r="HS107" s="2"/>
      <c r="HT107" s="2"/>
      <c r="HU107" s="2"/>
      <c r="HV107" s="2"/>
      <c r="HW107" s="2"/>
      <c r="HX107" s="2"/>
      <c r="HY107" s="2"/>
      <c r="HZ107" s="2"/>
      <c r="IA107" s="2"/>
      <c r="IB107" s="2"/>
      <c r="IC107" s="2"/>
      <c r="ID107" s="2"/>
      <c r="IE107" s="2"/>
      <c r="IF107" s="2"/>
      <c r="IG107" s="2"/>
      <c r="IH107" s="2"/>
      <c r="II107" s="2"/>
      <c r="IJ107" s="2"/>
      <c r="IK107" s="2"/>
      <c r="IL107" s="2"/>
      <c r="IM107" s="2"/>
      <c r="IN107" s="2"/>
      <c r="IO107" s="2"/>
      <c r="IP107" s="2"/>
      <c r="IQ107" s="2"/>
      <c r="IR107" s="2"/>
    </row>
    <row r="108" spans="1:252" ht="34.950000000000003" customHeight="1" x14ac:dyDescent="0.3">
      <c r="A108" s="49">
        <v>23</v>
      </c>
      <c r="B108" s="50" t="s">
        <v>4</v>
      </c>
      <c r="C108" s="50" t="s">
        <v>128</v>
      </c>
      <c r="D108" s="51">
        <v>13151</v>
      </c>
      <c r="E108" s="52">
        <v>692570</v>
      </c>
      <c r="F108" s="52">
        <v>601532</v>
      </c>
      <c r="G108" s="52">
        <v>52800</v>
      </c>
      <c r="H108" s="82">
        <v>46320</v>
      </c>
      <c r="I108" s="90">
        <f t="shared" si="8"/>
        <v>1393222</v>
      </c>
      <c r="J108" s="66">
        <v>1345150</v>
      </c>
      <c r="K108" s="66">
        <v>870625</v>
      </c>
      <c r="L108" s="66">
        <v>474525</v>
      </c>
      <c r="M108" s="54"/>
      <c r="N108" s="70">
        <v>48072</v>
      </c>
      <c r="O108" s="73">
        <v>531046</v>
      </c>
      <c r="P108" s="74">
        <f t="shared" si="9"/>
        <v>339579</v>
      </c>
      <c r="Q108" s="28">
        <f t="shared" si="10"/>
        <v>474525</v>
      </c>
      <c r="R108" s="85"/>
      <c r="S108" s="42">
        <f t="shared" si="11"/>
        <v>1393222</v>
      </c>
      <c r="T108" s="21">
        <f t="shared" si="12"/>
        <v>1345150</v>
      </c>
      <c r="U108" s="36">
        <f t="shared" si="13"/>
        <v>814104</v>
      </c>
      <c r="V108" s="2"/>
      <c r="W108" s="2"/>
      <c r="X108" s="98">
        <f t="shared" si="14"/>
        <v>1393222</v>
      </c>
      <c r="Y108" s="98">
        <f t="shared" si="15"/>
        <v>339579</v>
      </c>
      <c r="Z108" s="98">
        <f t="shared" si="15"/>
        <v>474525</v>
      </c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  <c r="CI108" s="2"/>
      <c r="CJ108" s="2"/>
      <c r="CK108" s="2"/>
      <c r="CL108" s="2"/>
      <c r="CM108" s="2"/>
      <c r="CN108" s="2"/>
      <c r="CO108" s="2"/>
      <c r="CP108" s="2"/>
      <c r="CQ108" s="2"/>
      <c r="CR108" s="2"/>
      <c r="CS108" s="2"/>
      <c r="CT108" s="2"/>
      <c r="CU108" s="2"/>
      <c r="CV108" s="2"/>
      <c r="CW108" s="2"/>
      <c r="CX108" s="2"/>
      <c r="CY108" s="2"/>
      <c r="CZ108" s="2"/>
      <c r="DA108" s="2"/>
      <c r="DB108" s="2"/>
      <c r="DC108" s="2"/>
      <c r="DD108" s="2"/>
      <c r="DE108" s="2"/>
      <c r="DF108" s="2"/>
      <c r="DG108" s="2"/>
      <c r="DH108" s="2"/>
      <c r="DI108" s="2"/>
      <c r="DJ108" s="2"/>
      <c r="DK108" s="2"/>
      <c r="DL108" s="2"/>
      <c r="DM108" s="2"/>
      <c r="DN108" s="2"/>
      <c r="DO108" s="2"/>
      <c r="DP108" s="2"/>
      <c r="DQ108" s="2"/>
      <c r="DR108" s="2"/>
      <c r="DS108" s="2"/>
      <c r="DT108" s="2"/>
      <c r="DU108" s="2"/>
      <c r="DV108" s="2"/>
      <c r="DW108" s="2"/>
      <c r="DX108" s="2"/>
      <c r="DY108" s="2"/>
      <c r="DZ108" s="2"/>
      <c r="EA108" s="2"/>
      <c r="EB108" s="2"/>
      <c r="EC108" s="2"/>
      <c r="ED108" s="2"/>
      <c r="EE108" s="2"/>
      <c r="EF108" s="2"/>
      <c r="EG108" s="2"/>
      <c r="EH108" s="2"/>
      <c r="EI108" s="2"/>
      <c r="EJ108" s="2"/>
      <c r="EK108" s="2"/>
      <c r="EL108" s="2"/>
      <c r="EM108" s="2"/>
      <c r="EN108" s="2"/>
      <c r="EO108" s="2"/>
      <c r="EP108" s="2"/>
      <c r="EQ108" s="2"/>
      <c r="ER108" s="2"/>
      <c r="ES108" s="2"/>
      <c r="ET108" s="2"/>
      <c r="EU108" s="2"/>
      <c r="EV108" s="2"/>
      <c r="EW108" s="2"/>
      <c r="EX108" s="2"/>
      <c r="EY108" s="2"/>
      <c r="EZ108" s="2"/>
      <c r="FA108" s="2"/>
      <c r="FB108" s="2"/>
      <c r="FC108" s="2"/>
      <c r="FD108" s="2"/>
      <c r="FE108" s="2"/>
      <c r="FF108" s="2"/>
      <c r="FG108" s="2"/>
      <c r="FH108" s="2"/>
      <c r="FI108" s="2"/>
      <c r="FJ108" s="2"/>
      <c r="FK108" s="2"/>
      <c r="FL108" s="2"/>
      <c r="FM108" s="2"/>
      <c r="FN108" s="2"/>
      <c r="FO108" s="2"/>
      <c r="FP108" s="2"/>
      <c r="FQ108" s="2"/>
      <c r="FR108" s="2"/>
      <c r="FS108" s="2"/>
      <c r="FT108" s="2"/>
      <c r="FU108" s="2"/>
      <c r="FV108" s="2"/>
      <c r="FW108" s="2"/>
      <c r="FX108" s="2"/>
      <c r="FY108" s="2"/>
      <c r="FZ108" s="2"/>
      <c r="GA108" s="2"/>
      <c r="GB108" s="2"/>
      <c r="GC108" s="2"/>
      <c r="GD108" s="2"/>
      <c r="GE108" s="2"/>
      <c r="GF108" s="2"/>
      <c r="GG108" s="2"/>
      <c r="GH108" s="2"/>
      <c r="GI108" s="2"/>
      <c r="GJ108" s="2"/>
      <c r="GK108" s="2"/>
      <c r="GL108" s="2"/>
      <c r="GM108" s="2"/>
      <c r="GN108" s="2"/>
      <c r="GO108" s="2"/>
      <c r="GP108" s="2"/>
      <c r="GQ108" s="2"/>
      <c r="GR108" s="2"/>
      <c r="GS108" s="2"/>
      <c r="GT108" s="2"/>
      <c r="GU108" s="2"/>
      <c r="GV108" s="2"/>
      <c r="GW108" s="2"/>
      <c r="GX108" s="2"/>
      <c r="GY108" s="2"/>
      <c r="GZ108" s="2"/>
      <c r="HA108" s="2"/>
      <c r="HB108" s="2"/>
      <c r="HC108" s="2"/>
      <c r="HD108" s="2"/>
      <c r="HE108" s="2"/>
      <c r="HF108" s="2"/>
      <c r="HG108" s="2"/>
      <c r="HH108" s="2"/>
      <c r="HI108" s="2"/>
      <c r="HJ108" s="2"/>
      <c r="HK108" s="2"/>
      <c r="HL108" s="2"/>
      <c r="HM108" s="2"/>
      <c r="HN108" s="2"/>
      <c r="HO108" s="2"/>
      <c r="HP108" s="2"/>
      <c r="HQ108" s="2"/>
      <c r="HR108" s="2"/>
      <c r="HS108" s="2"/>
      <c r="HT108" s="2"/>
      <c r="HU108" s="2"/>
      <c r="HV108" s="2"/>
      <c r="HW108" s="2"/>
      <c r="HX108" s="2"/>
      <c r="HY108" s="2"/>
      <c r="HZ108" s="2"/>
      <c r="IA108" s="2"/>
      <c r="IB108" s="2"/>
      <c r="IC108" s="2"/>
      <c r="ID108" s="2"/>
      <c r="IE108" s="2"/>
      <c r="IF108" s="2"/>
      <c r="IG108" s="2"/>
      <c r="IH108" s="2"/>
      <c r="II108" s="2"/>
      <c r="IJ108" s="2"/>
      <c r="IK108" s="2"/>
      <c r="IL108" s="2"/>
      <c r="IM108" s="2"/>
      <c r="IN108" s="2"/>
      <c r="IO108" s="2"/>
      <c r="IP108" s="2"/>
      <c r="IQ108" s="2"/>
      <c r="IR108" s="2"/>
    </row>
    <row r="109" spans="1:252" ht="34.950000000000003" customHeight="1" x14ac:dyDescent="0.3">
      <c r="A109" s="49">
        <v>24</v>
      </c>
      <c r="B109" s="50" t="s">
        <v>96</v>
      </c>
      <c r="C109" s="50" t="s">
        <v>128</v>
      </c>
      <c r="D109" s="51">
        <v>13152</v>
      </c>
      <c r="E109" s="52">
        <v>557577</v>
      </c>
      <c r="F109" s="52">
        <v>464880</v>
      </c>
      <c r="G109" s="52">
        <v>42360</v>
      </c>
      <c r="H109" s="82">
        <v>35700</v>
      </c>
      <c r="I109" s="90">
        <f t="shared" si="8"/>
        <v>1100517</v>
      </c>
      <c r="J109" s="66">
        <v>1100517</v>
      </c>
      <c r="K109" s="66">
        <v>687631</v>
      </c>
      <c r="L109" s="66">
        <v>412886</v>
      </c>
      <c r="M109" s="54"/>
      <c r="N109" s="70">
        <v>0</v>
      </c>
      <c r="O109" s="73">
        <v>427431</v>
      </c>
      <c r="P109" s="74">
        <f t="shared" si="9"/>
        <v>260200</v>
      </c>
      <c r="Q109" s="28">
        <f t="shared" si="10"/>
        <v>412886</v>
      </c>
      <c r="R109" s="85"/>
      <c r="S109" s="42">
        <f t="shared" si="11"/>
        <v>1100517</v>
      </c>
      <c r="T109" s="21">
        <f t="shared" si="12"/>
        <v>1100517</v>
      </c>
      <c r="U109" s="36">
        <f t="shared" si="13"/>
        <v>673086</v>
      </c>
      <c r="V109" s="2"/>
      <c r="W109" s="2"/>
      <c r="X109" s="98">
        <f t="shared" si="14"/>
        <v>1100517</v>
      </c>
      <c r="Y109" s="98">
        <f t="shared" si="15"/>
        <v>260200</v>
      </c>
      <c r="Z109" s="98">
        <f t="shared" si="15"/>
        <v>412886</v>
      </c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  <c r="CJ109" s="2"/>
      <c r="CK109" s="2"/>
      <c r="CL109" s="2"/>
      <c r="CM109" s="2"/>
      <c r="CN109" s="2"/>
      <c r="CO109" s="2"/>
      <c r="CP109" s="2"/>
      <c r="CQ109" s="2"/>
      <c r="CR109" s="2"/>
      <c r="CS109" s="2"/>
      <c r="CT109" s="2"/>
      <c r="CU109" s="2"/>
      <c r="CV109" s="2"/>
      <c r="CW109" s="2"/>
      <c r="CX109" s="2"/>
      <c r="CY109" s="2"/>
      <c r="CZ109" s="2"/>
      <c r="DA109" s="2"/>
      <c r="DB109" s="2"/>
      <c r="DC109" s="2"/>
      <c r="DD109" s="2"/>
      <c r="DE109" s="2"/>
      <c r="DF109" s="2"/>
      <c r="DG109" s="2"/>
      <c r="DH109" s="2"/>
      <c r="DI109" s="2"/>
      <c r="DJ109" s="2"/>
      <c r="DK109" s="2"/>
      <c r="DL109" s="2"/>
      <c r="DM109" s="2"/>
      <c r="DN109" s="2"/>
      <c r="DO109" s="2"/>
      <c r="DP109" s="2"/>
      <c r="DQ109" s="2"/>
      <c r="DR109" s="2"/>
      <c r="DS109" s="2"/>
      <c r="DT109" s="2"/>
      <c r="DU109" s="2"/>
      <c r="DV109" s="2"/>
      <c r="DW109" s="2"/>
      <c r="DX109" s="2"/>
      <c r="DY109" s="2"/>
      <c r="DZ109" s="2"/>
      <c r="EA109" s="2"/>
      <c r="EB109" s="2"/>
      <c r="EC109" s="2"/>
      <c r="ED109" s="2"/>
      <c r="EE109" s="2"/>
      <c r="EF109" s="2"/>
      <c r="EG109" s="2"/>
      <c r="EH109" s="2"/>
      <c r="EI109" s="2"/>
      <c r="EJ109" s="2"/>
      <c r="EK109" s="2"/>
      <c r="EL109" s="2"/>
      <c r="EM109" s="2"/>
      <c r="EN109" s="2"/>
      <c r="EO109" s="2"/>
      <c r="EP109" s="2"/>
      <c r="EQ109" s="2"/>
      <c r="ER109" s="2"/>
      <c r="ES109" s="2"/>
      <c r="ET109" s="2"/>
      <c r="EU109" s="2"/>
      <c r="EV109" s="2"/>
      <c r="EW109" s="2"/>
      <c r="EX109" s="2"/>
      <c r="EY109" s="2"/>
      <c r="EZ109" s="2"/>
      <c r="FA109" s="2"/>
      <c r="FB109" s="2"/>
      <c r="FC109" s="2"/>
      <c r="FD109" s="2"/>
      <c r="FE109" s="2"/>
      <c r="FF109" s="2"/>
      <c r="FG109" s="2"/>
      <c r="FH109" s="2"/>
      <c r="FI109" s="2"/>
      <c r="FJ109" s="2"/>
      <c r="FK109" s="2"/>
      <c r="FL109" s="2"/>
      <c r="FM109" s="2"/>
      <c r="FN109" s="2"/>
      <c r="FO109" s="2"/>
      <c r="FP109" s="2"/>
      <c r="FQ109" s="2"/>
      <c r="FR109" s="2"/>
      <c r="FS109" s="2"/>
      <c r="FT109" s="2"/>
      <c r="FU109" s="2"/>
      <c r="FV109" s="2"/>
      <c r="FW109" s="2"/>
      <c r="FX109" s="2"/>
      <c r="FY109" s="2"/>
      <c r="FZ109" s="2"/>
      <c r="GA109" s="2"/>
      <c r="GB109" s="2"/>
      <c r="GC109" s="2"/>
      <c r="GD109" s="2"/>
      <c r="GE109" s="2"/>
      <c r="GF109" s="2"/>
      <c r="GG109" s="2"/>
      <c r="GH109" s="2"/>
      <c r="GI109" s="2"/>
      <c r="GJ109" s="2"/>
      <c r="GK109" s="2"/>
      <c r="GL109" s="2"/>
      <c r="GM109" s="2"/>
      <c r="GN109" s="2"/>
      <c r="GO109" s="2"/>
      <c r="GP109" s="2"/>
      <c r="GQ109" s="2"/>
      <c r="GR109" s="2"/>
      <c r="GS109" s="2"/>
      <c r="GT109" s="2"/>
      <c r="GU109" s="2"/>
      <c r="GV109" s="2"/>
      <c r="GW109" s="2"/>
      <c r="GX109" s="2"/>
      <c r="GY109" s="2"/>
      <c r="GZ109" s="2"/>
      <c r="HA109" s="2"/>
      <c r="HB109" s="2"/>
      <c r="HC109" s="2"/>
      <c r="HD109" s="2"/>
      <c r="HE109" s="2"/>
      <c r="HF109" s="2"/>
      <c r="HG109" s="2"/>
      <c r="HH109" s="2"/>
      <c r="HI109" s="2"/>
      <c r="HJ109" s="2"/>
      <c r="HK109" s="2"/>
      <c r="HL109" s="2"/>
      <c r="HM109" s="2"/>
      <c r="HN109" s="2"/>
      <c r="HO109" s="2"/>
      <c r="HP109" s="2"/>
      <c r="HQ109" s="2"/>
      <c r="HR109" s="2"/>
      <c r="HS109" s="2"/>
      <c r="HT109" s="2"/>
      <c r="HU109" s="2"/>
      <c r="HV109" s="2"/>
      <c r="HW109" s="2"/>
      <c r="HX109" s="2"/>
      <c r="HY109" s="2"/>
      <c r="HZ109" s="2"/>
      <c r="IA109" s="2"/>
      <c r="IB109" s="2"/>
      <c r="IC109" s="2"/>
      <c r="ID109" s="2"/>
      <c r="IE109" s="2"/>
      <c r="IF109" s="2"/>
      <c r="IG109" s="2"/>
      <c r="IH109" s="2"/>
      <c r="II109" s="2"/>
      <c r="IJ109" s="2"/>
      <c r="IK109" s="2"/>
      <c r="IL109" s="2"/>
      <c r="IM109" s="2"/>
      <c r="IN109" s="2"/>
      <c r="IO109" s="2"/>
      <c r="IP109" s="2"/>
      <c r="IQ109" s="2"/>
      <c r="IR109" s="2"/>
    </row>
    <row r="110" spans="1:252" ht="34.950000000000003" customHeight="1" x14ac:dyDescent="0.3">
      <c r="A110" s="49">
        <v>25</v>
      </c>
      <c r="B110" s="50" t="s">
        <v>97</v>
      </c>
      <c r="C110" s="50" t="s">
        <v>128</v>
      </c>
      <c r="D110" s="51">
        <v>13153</v>
      </c>
      <c r="E110" s="52">
        <v>302935</v>
      </c>
      <c r="F110" s="52">
        <v>302896</v>
      </c>
      <c r="G110" s="52">
        <v>14040</v>
      </c>
      <c r="H110" s="82">
        <v>14040</v>
      </c>
      <c r="I110" s="90">
        <f t="shared" si="8"/>
        <v>633911</v>
      </c>
      <c r="J110" s="66">
        <v>623699</v>
      </c>
      <c r="K110" s="66">
        <v>390174</v>
      </c>
      <c r="L110" s="66">
        <v>233525</v>
      </c>
      <c r="M110" s="54"/>
      <c r="N110" s="70">
        <v>10212</v>
      </c>
      <c r="O110" s="73">
        <v>225832</v>
      </c>
      <c r="P110" s="74">
        <f t="shared" si="9"/>
        <v>164342</v>
      </c>
      <c r="Q110" s="28">
        <f t="shared" si="10"/>
        <v>233525</v>
      </c>
      <c r="R110" s="85"/>
      <c r="S110" s="42">
        <f t="shared" si="11"/>
        <v>633911</v>
      </c>
      <c r="T110" s="21">
        <f t="shared" si="12"/>
        <v>623699</v>
      </c>
      <c r="U110" s="36">
        <f t="shared" si="13"/>
        <v>397867</v>
      </c>
      <c r="V110" s="2"/>
      <c r="W110" s="2"/>
      <c r="X110" s="98">
        <f t="shared" si="14"/>
        <v>633911</v>
      </c>
      <c r="Y110" s="98">
        <f t="shared" si="15"/>
        <v>164342</v>
      </c>
      <c r="Z110" s="98">
        <f t="shared" si="15"/>
        <v>233525</v>
      </c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  <c r="CJ110" s="2"/>
      <c r="CK110" s="2"/>
      <c r="CL110" s="2"/>
      <c r="CM110" s="2"/>
      <c r="CN110" s="2"/>
      <c r="CO110" s="2"/>
      <c r="CP110" s="2"/>
      <c r="CQ110" s="2"/>
      <c r="CR110" s="2"/>
      <c r="CS110" s="2"/>
      <c r="CT110" s="2"/>
      <c r="CU110" s="2"/>
      <c r="CV110" s="2"/>
      <c r="CW110" s="2"/>
      <c r="CX110" s="2"/>
      <c r="CY110" s="2"/>
      <c r="CZ110" s="2"/>
      <c r="DA110" s="2"/>
      <c r="DB110" s="2"/>
      <c r="DC110" s="2"/>
      <c r="DD110" s="2"/>
      <c r="DE110" s="2"/>
      <c r="DF110" s="2"/>
      <c r="DG110" s="2"/>
      <c r="DH110" s="2"/>
      <c r="DI110" s="2"/>
      <c r="DJ110" s="2"/>
      <c r="DK110" s="2"/>
      <c r="DL110" s="2"/>
      <c r="DM110" s="2"/>
      <c r="DN110" s="2"/>
      <c r="DO110" s="2"/>
      <c r="DP110" s="2"/>
      <c r="DQ110" s="2"/>
      <c r="DR110" s="2"/>
      <c r="DS110" s="2"/>
      <c r="DT110" s="2"/>
      <c r="DU110" s="2"/>
      <c r="DV110" s="2"/>
      <c r="DW110" s="2"/>
      <c r="DX110" s="2"/>
      <c r="DY110" s="2"/>
      <c r="DZ110" s="2"/>
      <c r="EA110" s="2"/>
      <c r="EB110" s="2"/>
      <c r="EC110" s="2"/>
      <c r="ED110" s="2"/>
      <c r="EE110" s="2"/>
      <c r="EF110" s="2"/>
      <c r="EG110" s="2"/>
      <c r="EH110" s="2"/>
      <c r="EI110" s="2"/>
      <c r="EJ110" s="2"/>
      <c r="EK110" s="2"/>
      <c r="EL110" s="2"/>
      <c r="EM110" s="2"/>
      <c r="EN110" s="2"/>
      <c r="EO110" s="2"/>
      <c r="EP110" s="2"/>
      <c r="EQ110" s="2"/>
      <c r="ER110" s="2"/>
      <c r="ES110" s="2"/>
      <c r="ET110" s="2"/>
      <c r="EU110" s="2"/>
      <c r="EV110" s="2"/>
      <c r="EW110" s="2"/>
      <c r="EX110" s="2"/>
      <c r="EY110" s="2"/>
      <c r="EZ110" s="2"/>
      <c r="FA110" s="2"/>
      <c r="FB110" s="2"/>
      <c r="FC110" s="2"/>
      <c r="FD110" s="2"/>
      <c r="FE110" s="2"/>
      <c r="FF110" s="2"/>
      <c r="FG110" s="2"/>
      <c r="FH110" s="2"/>
      <c r="FI110" s="2"/>
      <c r="FJ110" s="2"/>
      <c r="FK110" s="2"/>
      <c r="FL110" s="2"/>
      <c r="FM110" s="2"/>
      <c r="FN110" s="2"/>
      <c r="FO110" s="2"/>
      <c r="FP110" s="2"/>
      <c r="FQ110" s="2"/>
      <c r="FR110" s="2"/>
      <c r="FS110" s="2"/>
      <c r="FT110" s="2"/>
      <c r="FU110" s="2"/>
      <c r="FV110" s="2"/>
      <c r="FW110" s="2"/>
      <c r="FX110" s="2"/>
      <c r="FY110" s="2"/>
      <c r="FZ110" s="2"/>
      <c r="GA110" s="2"/>
      <c r="GB110" s="2"/>
      <c r="GC110" s="2"/>
      <c r="GD110" s="2"/>
      <c r="GE110" s="2"/>
      <c r="GF110" s="2"/>
      <c r="GG110" s="2"/>
      <c r="GH110" s="2"/>
      <c r="GI110" s="2"/>
      <c r="GJ110" s="2"/>
      <c r="GK110" s="2"/>
      <c r="GL110" s="2"/>
      <c r="GM110" s="2"/>
      <c r="GN110" s="2"/>
      <c r="GO110" s="2"/>
      <c r="GP110" s="2"/>
      <c r="GQ110" s="2"/>
      <c r="GR110" s="2"/>
      <c r="GS110" s="2"/>
      <c r="GT110" s="2"/>
      <c r="GU110" s="2"/>
      <c r="GV110" s="2"/>
      <c r="GW110" s="2"/>
      <c r="GX110" s="2"/>
      <c r="GY110" s="2"/>
      <c r="GZ110" s="2"/>
      <c r="HA110" s="2"/>
      <c r="HB110" s="2"/>
      <c r="HC110" s="2"/>
      <c r="HD110" s="2"/>
      <c r="HE110" s="2"/>
      <c r="HF110" s="2"/>
      <c r="HG110" s="2"/>
      <c r="HH110" s="2"/>
      <c r="HI110" s="2"/>
      <c r="HJ110" s="2"/>
      <c r="HK110" s="2"/>
      <c r="HL110" s="2"/>
      <c r="HM110" s="2"/>
      <c r="HN110" s="2"/>
      <c r="HO110" s="2"/>
      <c r="HP110" s="2"/>
      <c r="HQ110" s="2"/>
      <c r="HR110" s="2"/>
      <c r="HS110" s="2"/>
      <c r="HT110" s="2"/>
      <c r="HU110" s="2"/>
      <c r="HV110" s="2"/>
      <c r="HW110" s="2"/>
      <c r="HX110" s="2"/>
      <c r="HY110" s="2"/>
      <c r="HZ110" s="2"/>
      <c r="IA110" s="2"/>
      <c r="IB110" s="2"/>
      <c r="IC110" s="2"/>
      <c r="ID110" s="2"/>
      <c r="IE110" s="2"/>
      <c r="IF110" s="2"/>
      <c r="IG110" s="2"/>
      <c r="IH110" s="2"/>
      <c r="II110" s="2"/>
      <c r="IJ110" s="2"/>
      <c r="IK110" s="2"/>
      <c r="IL110" s="2"/>
      <c r="IM110" s="2"/>
      <c r="IN110" s="2"/>
      <c r="IO110" s="2"/>
      <c r="IP110" s="2"/>
      <c r="IQ110" s="2"/>
      <c r="IR110" s="2"/>
    </row>
    <row r="111" spans="1:252" ht="34.950000000000003" customHeight="1" x14ac:dyDescent="0.3">
      <c r="A111" s="49">
        <v>26</v>
      </c>
      <c r="B111" s="50" t="s">
        <v>110</v>
      </c>
      <c r="C111" s="50" t="s">
        <v>128</v>
      </c>
      <c r="D111" s="51">
        <v>13154</v>
      </c>
      <c r="E111" s="52">
        <v>173325</v>
      </c>
      <c r="F111" s="52">
        <v>188625</v>
      </c>
      <c r="G111" s="52">
        <v>15720</v>
      </c>
      <c r="H111" s="82">
        <v>15240</v>
      </c>
      <c r="I111" s="90">
        <f t="shared" si="8"/>
        <v>392910</v>
      </c>
      <c r="J111" s="66">
        <v>392910</v>
      </c>
      <c r="K111" s="66">
        <v>246582</v>
      </c>
      <c r="L111" s="66">
        <v>146328</v>
      </c>
      <c r="M111" s="54"/>
      <c r="N111" s="70">
        <v>0</v>
      </c>
      <c r="O111" s="73">
        <v>134687</v>
      </c>
      <c r="P111" s="74">
        <f t="shared" si="9"/>
        <v>111895</v>
      </c>
      <c r="Q111" s="28">
        <f t="shared" si="10"/>
        <v>146328</v>
      </c>
      <c r="R111" s="85"/>
      <c r="S111" s="42">
        <f t="shared" si="11"/>
        <v>392910</v>
      </c>
      <c r="T111" s="21">
        <f t="shared" si="12"/>
        <v>392910</v>
      </c>
      <c r="U111" s="36">
        <f t="shared" si="13"/>
        <v>258223</v>
      </c>
      <c r="V111" s="2"/>
      <c r="W111" s="2"/>
      <c r="X111" s="98">
        <f t="shared" si="14"/>
        <v>392910</v>
      </c>
      <c r="Y111" s="98">
        <f t="shared" si="15"/>
        <v>111895</v>
      </c>
      <c r="Z111" s="98">
        <f t="shared" si="15"/>
        <v>146328</v>
      </c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  <c r="CL111" s="2"/>
      <c r="CM111" s="2"/>
      <c r="CN111" s="2"/>
      <c r="CO111" s="2"/>
      <c r="CP111" s="2"/>
      <c r="CQ111" s="2"/>
      <c r="CR111" s="2"/>
      <c r="CS111" s="2"/>
      <c r="CT111" s="2"/>
      <c r="CU111" s="2"/>
      <c r="CV111" s="2"/>
      <c r="CW111" s="2"/>
      <c r="CX111" s="2"/>
      <c r="CY111" s="2"/>
      <c r="CZ111" s="2"/>
      <c r="DA111" s="2"/>
      <c r="DB111" s="2"/>
      <c r="DC111" s="2"/>
      <c r="DD111" s="2"/>
      <c r="DE111" s="2"/>
      <c r="DF111" s="2"/>
      <c r="DG111" s="2"/>
      <c r="DH111" s="2"/>
      <c r="DI111" s="2"/>
      <c r="DJ111" s="2"/>
      <c r="DK111" s="2"/>
      <c r="DL111" s="2"/>
      <c r="DM111" s="2"/>
      <c r="DN111" s="2"/>
      <c r="DO111" s="2"/>
      <c r="DP111" s="2"/>
      <c r="DQ111" s="2"/>
      <c r="DR111" s="2"/>
      <c r="DS111" s="2"/>
      <c r="DT111" s="2"/>
      <c r="DU111" s="2"/>
      <c r="DV111" s="2"/>
      <c r="DW111" s="2"/>
      <c r="DX111" s="2"/>
      <c r="DY111" s="2"/>
      <c r="DZ111" s="2"/>
      <c r="EA111" s="2"/>
      <c r="EB111" s="2"/>
      <c r="EC111" s="2"/>
      <c r="ED111" s="2"/>
      <c r="EE111" s="2"/>
      <c r="EF111" s="2"/>
      <c r="EG111" s="2"/>
      <c r="EH111" s="2"/>
      <c r="EI111" s="2"/>
      <c r="EJ111" s="2"/>
      <c r="EK111" s="2"/>
      <c r="EL111" s="2"/>
      <c r="EM111" s="2"/>
      <c r="EN111" s="2"/>
      <c r="EO111" s="2"/>
      <c r="EP111" s="2"/>
      <c r="EQ111" s="2"/>
      <c r="ER111" s="2"/>
      <c r="ES111" s="2"/>
      <c r="ET111" s="2"/>
      <c r="EU111" s="2"/>
      <c r="EV111" s="2"/>
      <c r="EW111" s="2"/>
      <c r="EX111" s="2"/>
      <c r="EY111" s="2"/>
      <c r="EZ111" s="2"/>
      <c r="FA111" s="2"/>
      <c r="FB111" s="2"/>
      <c r="FC111" s="2"/>
      <c r="FD111" s="2"/>
      <c r="FE111" s="2"/>
      <c r="FF111" s="2"/>
      <c r="FG111" s="2"/>
      <c r="FH111" s="2"/>
      <c r="FI111" s="2"/>
      <c r="FJ111" s="2"/>
      <c r="FK111" s="2"/>
      <c r="FL111" s="2"/>
      <c r="FM111" s="2"/>
      <c r="FN111" s="2"/>
      <c r="FO111" s="2"/>
      <c r="FP111" s="2"/>
      <c r="FQ111" s="2"/>
      <c r="FR111" s="2"/>
      <c r="FS111" s="2"/>
      <c r="FT111" s="2"/>
      <c r="FU111" s="2"/>
      <c r="FV111" s="2"/>
      <c r="FW111" s="2"/>
      <c r="FX111" s="2"/>
      <c r="FY111" s="2"/>
      <c r="FZ111" s="2"/>
      <c r="GA111" s="2"/>
      <c r="GB111" s="2"/>
      <c r="GC111" s="2"/>
      <c r="GD111" s="2"/>
      <c r="GE111" s="2"/>
      <c r="GF111" s="2"/>
      <c r="GG111" s="2"/>
      <c r="GH111" s="2"/>
      <c r="GI111" s="2"/>
      <c r="GJ111" s="2"/>
      <c r="GK111" s="2"/>
      <c r="GL111" s="2"/>
      <c r="GM111" s="2"/>
      <c r="GN111" s="2"/>
      <c r="GO111" s="2"/>
      <c r="GP111" s="2"/>
      <c r="GQ111" s="2"/>
      <c r="GR111" s="2"/>
      <c r="GS111" s="2"/>
      <c r="GT111" s="2"/>
      <c r="GU111" s="2"/>
      <c r="GV111" s="2"/>
      <c r="GW111" s="2"/>
      <c r="GX111" s="2"/>
      <c r="GY111" s="2"/>
      <c r="GZ111" s="2"/>
      <c r="HA111" s="2"/>
      <c r="HB111" s="2"/>
      <c r="HC111" s="2"/>
      <c r="HD111" s="2"/>
      <c r="HE111" s="2"/>
      <c r="HF111" s="2"/>
      <c r="HG111" s="2"/>
      <c r="HH111" s="2"/>
      <c r="HI111" s="2"/>
      <c r="HJ111" s="2"/>
      <c r="HK111" s="2"/>
      <c r="HL111" s="2"/>
      <c r="HM111" s="2"/>
      <c r="HN111" s="2"/>
      <c r="HO111" s="2"/>
      <c r="HP111" s="2"/>
      <c r="HQ111" s="2"/>
      <c r="HR111" s="2"/>
      <c r="HS111" s="2"/>
      <c r="HT111" s="2"/>
      <c r="HU111" s="2"/>
      <c r="HV111" s="2"/>
      <c r="HW111" s="2"/>
      <c r="HX111" s="2"/>
      <c r="HY111" s="2"/>
      <c r="HZ111" s="2"/>
      <c r="IA111" s="2"/>
      <c r="IB111" s="2"/>
      <c r="IC111" s="2"/>
      <c r="ID111" s="2"/>
      <c r="IE111" s="2"/>
      <c r="IF111" s="2"/>
      <c r="IG111" s="2"/>
      <c r="IH111" s="2"/>
      <c r="II111" s="2"/>
      <c r="IJ111" s="2"/>
      <c r="IK111" s="2"/>
      <c r="IL111" s="2"/>
      <c r="IM111" s="2"/>
      <c r="IN111" s="2"/>
      <c r="IO111" s="2"/>
      <c r="IP111" s="2"/>
      <c r="IQ111" s="2"/>
      <c r="IR111" s="2"/>
    </row>
    <row r="112" spans="1:252" ht="34.950000000000003" customHeight="1" x14ac:dyDescent="0.3">
      <c r="A112" s="49">
        <v>27</v>
      </c>
      <c r="B112" s="50" t="s">
        <v>98</v>
      </c>
      <c r="C112" s="50" t="s">
        <v>128</v>
      </c>
      <c r="D112" s="51">
        <v>13155</v>
      </c>
      <c r="E112" s="52">
        <v>420168</v>
      </c>
      <c r="F112" s="52">
        <v>318726</v>
      </c>
      <c r="G112" s="52">
        <v>20520</v>
      </c>
      <c r="H112" s="82">
        <v>15300</v>
      </c>
      <c r="I112" s="90">
        <f t="shared" si="8"/>
        <v>774714</v>
      </c>
      <c r="J112" s="66">
        <v>774714</v>
      </c>
      <c r="K112" s="66">
        <v>477365</v>
      </c>
      <c r="L112" s="66">
        <v>297349</v>
      </c>
      <c r="M112" s="54"/>
      <c r="N112" s="70">
        <v>0</v>
      </c>
      <c r="O112" s="73">
        <v>313973</v>
      </c>
      <c r="P112" s="74">
        <f t="shared" si="9"/>
        <v>163392</v>
      </c>
      <c r="Q112" s="28">
        <f t="shared" si="10"/>
        <v>297349</v>
      </c>
      <c r="R112" s="85"/>
      <c r="S112" s="42">
        <f t="shared" si="11"/>
        <v>774714</v>
      </c>
      <c r="T112" s="21">
        <f t="shared" si="12"/>
        <v>774714</v>
      </c>
      <c r="U112" s="36">
        <f t="shared" si="13"/>
        <v>460741</v>
      </c>
      <c r="V112" s="2"/>
      <c r="W112" s="2"/>
      <c r="X112" s="98">
        <f t="shared" si="14"/>
        <v>774714</v>
      </c>
      <c r="Y112" s="98">
        <f t="shared" si="15"/>
        <v>163392</v>
      </c>
      <c r="Z112" s="98">
        <f t="shared" si="15"/>
        <v>297349</v>
      </c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  <c r="CL112" s="2"/>
      <c r="CM112" s="2"/>
      <c r="CN112" s="2"/>
      <c r="CO112" s="2"/>
      <c r="CP112" s="2"/>
      <c r="CQ112" s="2"/>
      <c r="CR112" s="2"/>
      <c r="CS112" s="2"/>
      <c r="CT112" s="2"/>
      <c r="CU112" s="2"/>
      <c r="CV112" s="2"/>
      <c r="CW112" s="2"/>
      <c r="CX112" s="2"/>
      <c r="CY112" s="2"/>
      <c r="CZ112" s="2"/>
      <c r="DA112" s="2"/>
      <c r="DB112" s="2"/>
      <c r="DC112" s="2"/>
      <c r="DD112" s="2"/>
      <c r="DE112" s="2"/>
      <c r="DF112" s="2"/>
      <c r="DG112" s="2"/>
      <c r="DH112" s="2"/>
      <c r="DI112" s="2"/>
      <c r="DJ112" s="2"/>
      <c r="DK112" s="2"/>
      <c r="DL112" s="2"/>
      <c r="DM112" s="2"/>
      <c r="DN112" s="2"/>
      <c r="DO112" s="2"/>
      <c r="DP112" s="2"/>
      <c r="DQ112" s="2"/>
      <c r="DR112" s="2"/>
      <c r="DS112" s="2"/>
      <c r="DT112" s="2"/>
      <c r="DU112" s="2"/>
      <c r="DV112" s="2"/>
      <c r="DW112" s="2"/>
      <c r="DX112" s="2"/>
      <c r="DY112" s="2"/>
      <c r="DZ112" s="2"/>
      <c r="EA112" s="2"/>
      <c r="EB112" s="2"/>
      <c r="EC112" s="2"/>
      <c r="ED112" s="2"/>
      <c r="EE112" s="2"/>
      <c r="EF112" s="2"/>
      <c r="EG112" s="2"/>
      <c r="EH112" s="2"/>
      <c r="EI112" s="2"/>
      <c r="EJ112" s="2"/>
      <c r="EK112" s="2"/>
      <c r="EL112" s="2"/>
      <c r="EM112" s="2"/>
      <c r="EN112" s="2"/>
      <c r="EO112" s="2"/>
      <c r="EP112" s="2"/>
      <c r="EQ112" s="2"/>
      <c r="ER112" s="2"/>
      <c r="ES112" s="2"/>
      <c r="ET112" s="2"/>
      <c r="EU112" s="2"/>
      <c r="EV112" s="2"/>
      <c r="EW112" s="2"/>
      <c r="EX112" s="2"/>
      <c r="EY112" s="2"/>
      <c r="EZ112" s="2"/>
      <c r="FA112" s="2"/>
      <c r="FB112" s="2"/>
      <c r="FC112" s="2"/>
      <c r="FD112" s="2"/>
      <c r="FE112" s="2"/>
      <c r="FF112" s="2"/>
      <c r="FG112" s="2"/>
      <c r="FH112" s="2"/>
      <c r="FI112" s="2"/>
      <c r="FJ112" s="2"/>
      <c r="FK112" s="2"/>
      <c r="FL112" s="2"/>
      <c r="FM112" s="2"/>
      <c r="FN112" s="2"/>
      <c r="FO112" s="2"/>
      <c r="FP112" s="2"/>
      <c r="FQ112" s="2"/>
      <c r="FR112" s="2"/>
      <c r="FS112" s="2"/>
      <c r="FT112" s="2"/>
      <c r="FU112" s="2"/>
      <c r="FV112" s="2"/>
      <c r="FW112" s="2"/>
      <c r="FX112" s="2"/>
      <c r="FY112" s="2"/>
      <c r="FZ112" s="2"/>
      <c r="GA112" s="2"/>
      <c r="GB112" s="2"/>
      <c r="GC112" s="2"/>
      <c r="GD112" s="2"/>
      <c r="GE112" s="2"/>
      <c r="GF112" s="2"/>
      <c r="GG112" s="2"/>
      <c r="GH112" s="2"/>
      <c r="GI112" s="2"/>
      <c r="GJ112" s="2"/>
      <c r="GK112" s="2"/>
      <c r="GL112" s="2"/>
      <c r="GM112" s="2"/>
      <c r="GN112" s="2"/>
      <c r="GO112" s="2"/>
      <c r="GP112" s="2"/>
      <c r="GQ112" s="2"/>
      <c r="GR112" s="2"/>
      <c r="GS112" s="2"/>
      <c r="GT112" s="2"/>
      <c r="GU112" s="2"/>
      <c r="GV112" s="2"/>
      <c r="GW112" s="2"/>
      <c r="GX112" s="2"/>
      <c r="GY112" s="2"/>
      <c r="GZ112" s="2"/>
      <c r="HA112" s="2"/>
      <c r="HB112" s="2"/>
      <c r="HC112" s="2"/>
      <c r="HD112" s="2"/>
      <c r="HE112" s="2"/>
      <c r="HF112" s="2"/>
      <c r="HG112" s="2"/>
      <c r="HH112" s="2"/>
      <c r="HI112" s="2"/>
      <c r="HJ112" s="2"/>
      <c r="HK112" s="2"/>
      <c r="HL112" s="2"/>
      <c r="HM112" s="2"/>
      <c r="HN112" s="2"/>
      <c r="HO112" s="2"/>
      <c r="HP112" s="2"/>
      <c r="HQ112" s="2"/>
      <c r="HR112" s="2"/>
      <c r="HS112" s="2"/>
      <c r="HT112" s="2"/>
      <c r="HU112" s="2"/>
      <c r="HV112" s="2"/>
      <c r="HW112" s="2"/>
      <c r="HX112" s="2"/>
      <c r="HY112" s="2"/>
      <c r="HZ112" s="2"/>
      <c r="IA112" s="2"/>
      <c r="IB112" s="2"/>
      <c r="IC112" s="2"/>
      <c r="ID112" s="2"/>
      <c r="IE112" s="2"/>
      <c r="IF112" s="2"/>
      <c r="IG112" s="2"/>
      <c r="IH112" s="2"/>
      <c r="II112" s="2"/>
      <c r="IJ112" s="2"/>
      <c r="IK112" s="2"/>
      <c r="IL112" s="2"/>
      <c r="IM112" s="2"/>
      <c r="IN112" s="2"/>
      <c r="IO112" s="2"/>
      <c r="IP112" s="2"/>
      <c r="IQ112" s="2"/>
      <c r="IR112" s="2"/>
    </row>
    <row r="113" spans="1:252" ht="34.950000000000003" customHeight="1" x14ac:dyDescent="0.3">
      <c r="A113" s="49">
        <v>28</v>
      </c>
      <c r="B113" s="50" t="s">
        <v>6</v>
      </c>
      <c r="C113" s="50" t="s">
        <v>128</v>
      </c>
      <c r="D113" s="51">
        <v>13156</v>
      </c>
      <c r="E113" s="52">
        <v>265452</v>
      </c>
      <c r="F113" s="52">
        <v>265292</v>
      </c>
      <c r="G113" s="52">
        <v>14820</v>
      </c>
      <c r="H113" s="82">
        <v>20700</v>
      </c>
      <c r="I113" s="90">
        <f t="shared" si="8"/>
        <v>566264</v>
      </c>
      <c r="J113" s="66">
        <v>566264</v>
      </c>
      <c r="K113" s="66">
        <v>352190</v>
      </c>
      <c r="L113" s="66">
        <v>214074</v>
      </c>
      <c r="M113" s="54"/>
      <c r="N113" s="70">
        <v>0</v>
      </c>
      <c r="O113" s="73">
        <v>199683</v>
      </c>
      <c r="P113" s="74">
        <f t="shared" si="9"/>
        <v>152507</v>
      </c>
      <c r="Q113" s="28">
        <f t="shared" si="10"/>
        <v>214074</v>
      </c>
      <c r="R113" s="85"/>
      <c r="S113" s="42">
        <f t="shared" si="11"/>
        <v>566264</v>
      </c>
      <c r="T113" s="21">
        <f t="shared" si="12"/>
        <v>566264</v>
      </c>
      <c r="U113" s="36">
        <f t="shared" si="13"/>
        <v>366581</v>
      </c>
      <c r="V113" s="2"/>
      <c r="W113" s="2"/>
      <c r="X113" s="98">
        <f t="shared" si="14"/>
        <v>566264</v>
      </c>
      <c r="Y113" s="98">
        <f t="shared" si="15"/>
        <v>152507</v>
      </c>
      <c r="Z113" s="98">
        <f t="shared" si="15"/>
        <v>214074</v>
      </c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  <c r="CL113" s="2"/>
      <c r="CM113" s="2"/>
      <c r="CN113" s="2"/>
      <c r="CO113" s="2"/>
      <c r="CP113" s="2"/>
      <c r="CQ113" s="2"/>
      <c r="CR113" s="2"/>
      <c r="CS113" s="2"/>
      <c r="CT113" s="2"/>
      <c r="CU113" s="2"/>
      <c r="CV113" s="2"/>
      <c r="CW113" s="2"/>
      <c r="CX113" s="2"/>
      <c r="CY113" s="2"/>
      <c r="CZ113" s="2"/>
      <c r="DA113" s="2"/>
      <c r="DB113" s="2"/>
      <c r="DC113" s="2"/>
      <c r="DD113" s="2"/>
      <c r="DE113" s="2"/>
      <c r="DF113" s="2"/>
      <c r="DG113" s="2"/>
      <c r="DH113" s="2"/>
      <c r="DI113" s="2"/>
      <c r="DJ113" s="2"/>
      <c r="DK113" s="2"/>
      <c r="DL113" s="2"/>
      <c r="DM113" s="2"/>
      <c r="DN113" s="2"/>
      <c r="DO113" s="2"/>
      <c r="DP113" s="2"/>
      <c r="DQ113" s="2"/>
      <c r="DR113" s="2"/>
      <c r="DS113" s="2"/>
      <c r="DT113" s="2"/>
      <c r="DU113" s="2"/>
      <c r="DV113" s="2"/>
      <c r="DW113" s="2"/>
      <c r="DX113" s="2"/>
      <c r="DY113" s="2"/>
      <c r="DZ113" s="2"/>
      <c r="EA113" s="2"/>
      <c r="EB113" s="2"/>
      <c r="EC113" s="2"/>
      <c r="ED113" s="2"/>
      <c r="EE113" s="2"/>
      <c r="EF113" s="2"/>
      <c r="EG113" s="2"/>
      <c r="EH113" s="2"/>
      <c r="EI113" s="2"/>
      <c r="EJ113" s="2"/>
      <c r="EK113" s="2"/>
      <c r="EL113" s="2"/>
      <c r="EM113" s="2"/>
      <c r="EN113" s="2"/>
      <c r="EO113" s="2"/>
      <c r="EP113" s="2"/>
      <c r="EQ113" s="2"/>
      <c r="ER113" s="2"/>
      <c r="ES113" s="2"/>
      <c r="ET113" s="2"/>
      <c r="EU113" s="2"/>
      <c r="EV113" s="2"/>
      <c r="EW113" s="2"/>
      <c r="EX113" s="2"/>
      <c r="EY113" s="2"/>
      <c r="EZ113" s="2"/>
      <c r="FA113" s="2"/>
      <c r="FB113" s="2"/>
      <c r="FC113" s="2"/>
      <c r="FD113" s="2"/>
      <c r="FE113" s="2"/>
      <c r="FF113" s="2"/>
      <c r="FG113" s="2"/>
      <c r="FH113" s="2"/>
      <c r="FI113" s="2"/>
      <c r="FJ113" s="2"/>
      <c r="FK113" s="2"/>
      <c r="FL113" s="2"/>
      <c r="FM113" s="2"/>
      <c r="FN113" s="2"/>
      <c r="FO113" s="2"/>
      <c r="FP113" s="2"/>
      <c r="FQ113" s="2"/>
      <c r="FR113" s="2"/>
      <c r="FS113" s="2"/>
      <c r="FT113" s="2"/>
      <c r="FU113" s="2"/>
      <c r="FV113" s="2"/>
      <c r="FW113" s="2"/>
      <c r="FX113" s="2"/>
      <c r="FY113" s="2"/>
      <c r="FZ113" s="2"/>
      <c r="GA113" s="2"/>
      <c r="GB113" s="2"/>
      <c r="GC113" s="2"/>
      <c r="GD113" s="2"/>
      <c r="GE113" s="2"/>
      <c r="GF113" s="2"/>
      <c r="GG113" s="2"/>
      <c r="GH113" s="2"/>
      <c r="GI113" s="2"/>
      <c r="GJ113" s="2"/>
      <c r="GK113" s="2"/>
      <c r="GL113" s="2"/>
      <c r="GM113" s="2"/>
      <c r="GN113" s="2"/>
      <c r="GO113" s="2"/>
      <c r="GP113" s="2"/>
      <c r="GQ113" s="2"/>
      <c r="GR113" s="2"/>
      <c r="GS113" s="2"/>
      <c r="GT113" s="2"/>
      <c r="GU113" s="2"/>
      <c r="GV113" s="2"/>
      <c r="GW113" s="2"/>
      <c r="GX113" s="2"/>
      <c r="GY113" s="2"/>
      <c r="GZ113" s="2"/>
      <c r="HA113" s="2"/>
      <c r="HB113" s="2"/>
      <c r="HC113" s="2"/>
      <c r="HD113" s="2"/>
      <c r="HE113" s="2"/>
      <c r="HF113" s="2"/>
      <c r="HG113" s="2"/>
      <c r="HH113" s="2"/>
      <c r="HI113" s="2"/>
      <c r="HJ113" s="2"/>
      <c r="HK113" s="2"/>
      <c r="HL113" s="2"/>
      <c r="HM113" s="2"/>
      <c r="HN113" s="2"/>
      <c r="HO113" s="2"/>
      <c r="HP113" s="2"/>
      <c r="HQ113" s="2"/>
      <c r="HR113" s="2"/>
      <c r="HS113" s="2"/>
      <c r="HT113" s="2"/>
      <c r="HU113" s="2"/>
      <c r="HV113" s="2"/>
      <c r="HW113" s="2"/>
      <c r="HX113" s="2"/>
      <c r="HY113" s="2"/>
      <c r="HZ113" s="2"/>
      <c r="IA113" s="2"/>
      <c r="IB113" s="2"/>
      <c r="IC113" s="2"/>
      <c r="ID113" s="2"/>
      <c r="IE113" s="2"/>
      <c r="IF113" s="2"/>
      <c r="IG113" s="2"/>
      <c r="IH113" s="2"/>
      <c r="II113" s="2"/>
      <c r="IJ113" s="2"/>
      <c r="IK113" s="2"/>
      <c r="IL113" s="2"/>
      <c r="IM113" s="2"/>
      <c r="IN113" s="2"/>
      <c r="IO113" s="2"/>
      <c r="IP113" s="2"/>
      <c r="IQ113" s="2"/>
      <c r="IR113" s="2"/>
    </row>
    <row r="114" spans="1:252" ht="34.950000000000003" customHeight="1" x14ac:dyDescent="0.3">
      <c r="A114" s="49">
        <v>29</v>
      </c>
      <c r="B114" s="61" t="s">
        <v>122</v>
      </c>
      <c r="C114" s="50" t="s">
        <v>128</v>
      </c>
      <c r="D114" s="51">
        <v>13167</v>
      </c>
      <c r="E114" s="52">
        <v>560309</v>
      </c>
      <c r="F114" s="52">
        <v>518903</v>
      </c>
      <c r="G114" s="52">
        <v>24600</v>
      </c>
      <c r="H114" s="82">
        <v>29640</v>
      </c>
      <c r="I114" s="90">
        <f t="shared" si="8"/>
        <v>1133452</v>
      </c>
      <c r="J114" s="66">
        <v>1133452</v>
      </c>
      <c r="K114" s="66">
        <v>699055</v>
      </c>
      <c r="L114" s="66">
        <v>434397</v>
      </c>
      <c r="M114" s="54"/>
      <c r="N114" s="70">
        <v>0</v>
      </c>
      <c r="O114" s="73">
        <v>416724</v>
      </c>
      <c r="P114" s="74">
        <f t="shared" si="9"/>
        <v>282331</v>
      </c>
      <c r="Q114" s="28">
        <f t="shared" si="10"/>
        <v>434397</v>
      </c>
      <c r="R114" s="85"/>
      <c r="S114" s="42">
        <f t="shared" si="11"/>
        <v>1133452</v>
      </c>
      <c r="T114" s="21">
        <f t="shared" si="12"/>
        <v>1133452</v>
      </c>
      <c r="U114" s="36">
        <f t="shared" si="13"/>
        <v>716728</v>
      </c>
      <c r="V114" s="2"/>
      <c r="W114" s="2"/>
      <c r="X114" s="98">
        <f t="shared" si="14"/>
        <v>1133452</v>
      </c>
      <c r="Y114" s="98">
        <f t="shared" si="15"/>
        <v>282331</v>
      </c>
      <c r="Z114" s="98">
        <f t="shared" si="15"/>
        <v>434397</v>
      </c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  <c r="CL114" s="2"/>
      <c r="CM114" s="2"/>
      <c r="CN114" s="2"/>
      <c r="CO114" s="2"/>
      <c r="CP114" s="2"/>
      <c r="CQ114" s="2"/>
      <c r="CR114" s="2"/>
      <c r="CS114" s="2"/>
      <c r="CT114" s="2"/>
      <c r="CU114" s="2"/>
      <c r="CV114" s="2"/>
      <c r="CW114" s="2"/>
      <c r="CX114" s="2"/>
      <c r="CY114" s="2"/>
      <c r="CZ114" s="2"/>
      <c r="DA114" s="2"/>
      <c r="DB114" s="2"/>
      <c r="DC114" s="2"/>
      <c r="DD114" s="2"/>
      <c r="DE114" s="2"/>
      <c r="DF114" s="2"/>
      <c r="DG114" s="2"/>
      <c r="DH114" s="2"/>
      <c r="DI114" s="2"/>
      <c r="DJ114" s="2"/>
      <c r="DK114" s="2"/>
      <c r="DL114" s="2"/>
      <c r="DM114" s="2"/>
      <c r="DN114" s="2"/>
      <c r="DO114" s="2"/>
      <c r="DP114" s="2"/>
      <c r="DQ114" s="2"/>
      <c r="DR114" s="2"/>
      <c r="DS114" s="2"/>
      <c r="DT114" s="2"/>
      <c r="DU114" s="2"/>
      <c r="DV114" s="2"/>
      <c r="DW114" s="2"/>
      <c r="DX114" s="2"/>
      <c r="DY114" s="2"/>
      <c r="DZ114" s="2"/>
      <c r="EA114" s="2"/>
      <c r="EB114" s="2"/>
      <c r="EC114" s="2"/>
      <c r="ED114" s="2"/>
      <c r="EE114" s="2"/>
      <c r="EF114" s="2"/>
      <c r="EG114" s="2"/>
      <c r="EH114" s="2"/>
      <c r="EI114" s="2"/>
      <c r="EJ114" s="2"/>
      <c r="EK114" s="2"/>
      <c r="EL114" s="2"/>
      <c r="EM114" s="2"/>
      <c r="EN114" s="2"/>
      <c r="EO114" s="2"/>
      <c r="EP114" s="2"/>
      <c r="EQ114" s="2"/>
      <c r="ER114" s="2"/>
      <c r="ES114" s="2"/>
      <c r="ET114" s="2"/>
      <c r="EU114" s="2"/>
      <c r="EV114" s="2"/>
      <c r="EW114" s="2"/>
      <c r="EX114" s="2"/>
      <c r="EY114" s="2"/>
      <c r="EZ114" s="2"/>
      <c r="FA114" s="2"/>
      <c r="FB114" s="2"/>
      <c r="FC114" s="2"/>
      <c r="FD114" s="2"/>
      <c r="FE114" s="2"/>
      <c r="FF114" s="2"/>
      <c r="FG114" s="2"/>
      <c r="FH114" s="2"/>
      <c r="FI114" s="2"/>
      <c r="FJ114" s="2"/>
      <c r="FK114" s="2"/>
      <c r="FL114" s="2"/>
      <c r="FM114" s="2"/>
      <c r="FN114" s="2"/>
      <c r="FO114" s="2"/>
      <c r="FP114" s="2"/>
      <c r="FQ114" s="2"/>
      <c r="FR114" s="2"/>
      <c r="FS114" s="2"/>
      <c r="FT114" s="2"/>
      <c r="FU114" s="2"/>
      <c r="FV114" s="2"/>
      <c r="FW114" s="2"/>
      <c r="FX114" s="2"/>
      <c r="FY114" s="2"/>
      <c r="FZ114" s="2"/>
      <c r="GA114" s="2"/>
      <c r="GB114" s="2"/>
      <c r="GC114" s="2"/>
      <c r="GD114" s="2"/>
      <c r="GE114" s="2"/>
      <c r="GF114" s="2"/>
      <c r="GG114" s="2"/>
      <c r="GH114" s="2"/>
      <c r="GI114" s="2"/>
      <c r="GJ114" s="2"/>
      <c r="GK114" s="2"/>
      <c r="GL114" s="2"/>
      <c r="GM114" s="2"/>
      <c r="GN114" s="2"/>
      <c r="GO114" s="2"/>
      <c r="GP114" s="2"/>
      <c r="GQ114" s="2"/>
      <c r="GR114" s="2"/>
      <c r="GS114" s="2"/>
      <c r="GT114" s="2"/>
      <c r="GU114" s="2"/>
      <c r="GV114" s="2"/>
      <c r="GW114" s="2"/>
      <c r="GX114" s="2"/>
      <c r="GY114" s="2"/>
      <c r="GZ114" s="2"/>
      <c r="HA114" s="2"/>
      <c r="HB114" s="2"/>
      <c r="HC114" s="2"/>
      <c r="HD114" s="2"/>
      <c r="HE114" s="2"/>
      <c r="HF114" s="2"/>
      <c r="HG114" s="2"/>
      <c r="HH114" s="2"/>
      <c r="HI114" s="2"/>
      <c r="HJ114" s="2"/>
      <c r="HK114" s="2"/>
      <c r="HL114" s="2"/>
      <c r="HM114" s="2"/>
      <c r="HN114" s="2"/>
      <c r="HO114" s="2"/>
      <c r="HP114" s="2"/>
      <c r="HQ114" s="2"/>
      <c r="HR114" s="2"/>
      <c r="HS114" s="2"/>
      <c r="HT114" s="2"/>
      <c r="HU114" s="2"/>
      <c r="HV114" s="2"/>
      <c r="HW114" s="2"/>
      <c r="HX114" s="2"/>
      <c r="HY114" s="2"/>
      <c r="HZ114" s="2"/>
      <c r="IA114" s="2"/>
      <c r="IB114" s="2"/>
      <c r="IC114" s="2"/>
      <c r="ID114" s="2"/>
      <c r="IE114" s="2"/>
      <c r="IF114" s="2"/>
      <c r="IG114" s="2"/>
      <c r="IH114" s="2"/>
      <c r="II114" s="2"/>
      <c r="IJ114" s="2"/>
      <c r="IK114" s="2"/>
      <c r="IL114" s="2"/>
      <c r="IM114" s="2"/>
      <c r="IN114" s="2"/>
      <c r="IO114" s="2"/>
      <c r="IP114" s="2"/>
      <c r="IQ114" s="2"/>
      <c r="IR114" s="2"/>
    </row>
    <row r="115" spans="1:252" ht="34.950000000000003" customHeight="1" x14ac:dyDescent="0.3">
      <c r="A115" s="49">
        <v>30</v>
      </c>
      <c r="B115" s="50" t="s">
        <v>93</v>
      </c>
      <c r="C115" s="50" t="s">
        <v>129</v>
      </c>
      <c r="D115" s="51">
        <v>13147</v>
      </c>
      <c r="E115" s="52">
        <v>389990</v>
      </c>
      <c r="F115" s="52">
        <v>501833</v>
      </c>
      <c r="G115" s="52">
        <v>26520</v>
      </c>
      <c r="H115" s="82">
        <v>26520</v>
      </c>
      <c r="I115" s="90">
        <f t="shared" si="8"/>
        <v>944863</v>
      </c>
      <c r="J115" s="66">
        <v>944863</v>
      </c>
      <c r="K115" s="66">
        <v>585481</v>
      </c>
      <c r="L115" s="66">
        <v>359382</v>
      </c>
      <c r="M115" s="54"/>
      <c r="N115" s="70">
        <v>0</v>
      </c>
      <c r="O115" s="73">
        <v>296747</v>
      </c>
      <c r="P115" s="74">
        <f t="shared" si="9"/>
        <v>288734</v>
      </c>
      <c r="Q115" s="28">
        <f t="shared" si="10"/>
        <v>359382</v>
      </c>
      <c r="R115" s="85"/>
      <c r="S115" s="42">
        <f t="shared" si="11"/>
        <v>944863</v>
      </c>
      <c r="T115" s="21">
        <f t="shared" si="12"/>
        <v>944863</v>
      </c>
      <c r="U115" s="36">
        <f t="shared" si="13"/>
        <v>648116</v>
      </c>
      <c r="V115" s="2"/>
      <c r="W115" s="2"/>
      <c r="X115" s="98">
        <f t="shared" si="14"/>
        <v>944863</v>
      </c>
      <c r="Y115" s="98">
        <f t="shared" si="15"/>
        <v>288734</v>
      </c>
      <c r="Z115" s="98">
        <f t="shared" si="15"/>
        <v>359382</v>
      </c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  <c r="CL115" s="2"/>
      <c r="CM115" s="2"/>
      <c r="CN115" s="2"/>
      <c r="CO115" s="2"/>
      <c r="CP115" s="2"/>
      <c r="CQ115" s="2"/>
      <c r="CR115" s="2"/>
      <c r="CS115" s="2"/>
      <c r="CT115" s="2"/>
      <c r="CU115" s="2"/>
      <c r="CV115" s="2"/>
      <c r="CW115" s="2"/>
      <c r="CX115" s="2"/>
      <c r="CY115" s="2"/>
      <c r="CZ115" s="2"/>
      <c r="DA115" s="2"/>
      <c r="DB115" s="2"/>
      <c r="DC115" s="2"/>
      <c r="DD115" s="2"/>
      <c r="DE115" s="2"/>
      <c r="DF115" s="2"/>
      <c r="DG115" s="2"/>
      <c r="DH115" s="2"/>
      <c r="DI115" s="2"/>
      <c r="DJ115" s="2"/>
      <c r="DK115" s="2"/>
      <c r="DL115" s="2"/>
      <c r="DM115" s="2"/>
      <c r="DN115" s="2"/>
      <c r="DO115" s="2"/>
      <c r="DP115" s="2"/>
      <c r="DQ115" s="2"/>
      <c r="DR115" s="2"/>
      <c r="DS115" s="2"/>
      <c r="DT115" s="2"/>
      <c r="DU115" s="2"/>
      <c r="DV115" s="2"/>
      <c r="DW115" s="2"/>
      <c r="DX115" s="2"/>
      <c r="DY115" s="2"/>
      <c r="DZ115" s="2"/>
      <c r="EA115" s="2"/>
      <c r="EB115" s="2"/>
      <c r="EC115" s="2"/>
      <c r="ED115" s="2"/>
      <c r="EE115" s="2"/>
      <c r="EF115" s="2"/>
      <c r="EG115" s="2"/>
      <c r="EH115" s="2"/>
      <c r="EI115" s="2"/>
      <c r="EJ115" s="2"/>
      <c r="EK115" s="2"/>
      <c r="EL115" s="2"/>
      <c r="EM115" s="2"/>
      <c r="EN115" s="2"/>
      <c r="EO115" s="2"/>
      <c r="EP115" s="2"/>
      <c r="EQ115" s="2"/>
      <c r="ER115" s="2"/>
      <c r="ES115" s="2"/>
      <c r="ET115" s="2"/>
      <c r="EU115" s="2"/>
      <c r="EV115" s="2"/>
      <c r="EW115" s="2"/>
      <c r="EX115" s="2"/>
      <c r="EY115" s="2"/>
      <c r="EZ115" s="2"/>
      <c r="FA115" s="2"/>
      <c r="FB115" s="2"/>
      <c r="FC115" s="2"/>
      <c r="FD115" s="2"/>
      <c r="FE115" s="2"/>
      <c r="FF115" s="2"/>
      <c r="FG115" s="2"/>
      <c r="FH115" s="2"/>
      <c r="FI115" s="2"/>
      <c r="FJ115" s="2"/>
      <c r="FK115" s="2"/>
      <c r="FL115" s="2"/>
      <c r="FM115" s="2"/>
      <c r="FN115" s="2"/>
      <c r="FO115" s="2"/>
      <c r="FP115" s="2"/>
      <c r="FQ115" s="2"/>
      <c r="FR115" s="2"/>
      <c r="FS115" s="2"/>
      <c r="FT115" s="2"/>
      <c r="FU115" s="2"/>
      <c r="FV115" s="2"/>
      <c r="FW115" s="2"/>
      <c r="FX115" s="2"/>
      <c r="FY115" s="2"/>
      <c r="FZ115" s="2"/>
      <c r="GA115" s="2"/>
      <c r="GB115" s="2"/>
      <c r="GC115" s="2"/>
      <c r="GD115" s="2"/>
      <c r="GE115" s="2"/>
      <c r="GF115" s="2"/>
      <c r="GG115" s="2"/>
      <c r="GH115" s="2"/>
      <c r="GI115" s="2"/>
      <c r="GJ115" s="2"/>
      <c r="GK115" s="2"/>
      <c r="GL115" s="2"/>
      <c r="GM115" s="2"/>
      <c r="GN115" s="2"/>
      <c r="GO115" s="2"/>
      <c r="GP115" s="2"/>
      <c r="GQ115" s="2"/>
      <c r="GR115" s="2"/>
      <c r="GS115" s="2"/>
      <c r="GT115" s="2"/>
      <c r="GU115" s="2"/>
      <c r="GV115" s="2"/>
      <c r="GW115" s="2"/>
      <c r="GX115" s="2"/>
      <c r="GY115" s="2"/>
      <c r="GZ115" s="2"/>
      <c r="HA115" s="2"/>
      <c r="HB115" s="2"/>
      <c r="HC115" s="2"/>
      <c r="HD115" s="2"/>
      <c r="HE115" s="2"/>
      <c r="HF115" s="2"/>
      <c r="HG115" s="2"/>
      <c r="HH115" s="2"/>
      <c r="HI115" s="2"/>
      <c r="HJ115" s="2"/>
      <c r="HK115" s="2"/>
      <c r="HL115" s="2"/>
      <c r="HM115" s="2"/>
      <c r="HN115" s="2"/>
      <c r="HO115" s="2"/>
      <c r="HP115" s="2"/>
      <c r="HQ115" s="2"/>
      <c r="HR115" s="2"/>
      <c r="HS115" s="2"/>
      <c r="HT115" s="2"/>
      <c r="HU115" s="2"/>
      <c r="HV115" s="2"/>
      <c r="HW115" s="2"/>
      <c r="HX115" s="2"/>
      <c r="HY115" s="2"/>
      <c r="HZ115" s="2"/>
      <c r="IA115" s="2"/>
      <c r="IB115" s="2"/>
      <c r="IC115" s="2"/>
      <c r="ID115" s="2"/>
      <c r="IE115" s="2"/>
      <c r="IF115" s="2"/>
      <c r="IG115" s="2"/>
      <c r="IH115" s="2"/>
      <c r="II115" s="2"/>
      <c r="IJ115" s="2"/>
      <c r="IK115" s="2"/>
      <c r="IL115" s="2"/>
      <c r="IM115" s="2"/>
      <c r="IN115" s="2"/>
      <c r="IO115" s="2"/>
      <c r="IP115" s="2"/>
      <c r="IQ115" s="2"/>
      <c r="IR115" s="2"/>
    </row>
    <row r="116" spans="1:252" ht="34.950000000000003" customHeight="1" x14ac:dyDescent="0.3">
      <c r="A116" s="49">
        <v>31</v>
      </c>
      <c r="B116" s="50" t="s">
        <v>151</v>
      </c>
      <c r="C116" s="50" t="s">
        <v>129</v>
      </c>
      <c r="D116" s="51">
        <v>13072</v>
      </c>
      <c r="E116" s="52">
        <v>35750</v>
      </c>
      <c r="F116" s="52">
        <v>41830</v>
      </c>
      <c r="G116" s="52">
        <v>16320</v>
      </c>
      <c r="H116" s="82">
        <v>14400</v>
      </c>
      <c r="I116" s="90">
        <f t="shared" si="8"/>
        <v>108300</v>
      </c>
      <c r="J116" s="66">
        <v>108300</v>
      </c>
      <c r="K116" s="66">
        <v>75732</v>
      </c>
      <c r="L116" s="66">
        <v>32568</v>
      </c>
      <c r="M116" s="54"/>
      <c r="N116" s="70">
        <v>0</v>
      </c>
      <c r="O116" s="73">
        <v>37098</v>
      </c>
      <c r="P116" s="74">
        <f t="shared" si="9"/>
        <v>38634</v>
      </c>
      <c r="Q116" s="28">
        <f t="shared" si="10"/>
        <v>32568</v>
      </c>
      <c r="R116" s="85"/>
      <c r="S116" s="42">
        <f t="shared" si="11"/>
        <v>108300</v>
      </c>
      <c r="T116" s="21">
        <f t="shared" si="12"/>
        <v>108300</v>
      </c>
      <c r="U116" s="36">
        <f t="shared" si="13"/>
        <v>71202</v>
      </c>
      <c r="V116" s="2"/>
      <c r="W116" s="2"/>
      <c r="X116" s="98">
        <f t="shared" si="14"/>
        <v>108300</v>
      </c>
      <c r="Y116" s="98">
        <f t="shared" si="15"/>
        <v>38634</v>
      </c>
      <c r="Z116" s="98">
        <f t="shared" si="15"/>
        <v>32568</v>
      </c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  <c r="CJ116" s="2"/>
      <c r="CK116" s="2"/>
      <c r="CL116" s="2"/>
      <c r="CM116" s="2"/>
      <c r="CN116" s="2"/>
      <c r="CO116" s="2"/>
      <c r="CP116" s="2"/>
      <c r="CQ116" s="2"/>
      <c r="CR116" s="2"/>
      <c r="CS116" s="2"/>
      <c r="CT116" s="2"/>
      <c r="CU116" s="2"/>
      <c r="CV116" s="2"/>
      <c r="CW116" s="2"/>
      <c r="CX116" s="2"/>
      <c r="CY116" s="2"/>
      <c r="CZ116" s="2"/>
      <c r="DA116" s="2"/>
      <c r="DB116" s="2"/>
      <c r="DC116" s="2"/>
      <c r="DD116" s="2"/>
      <c r="DE116" s="2"/>
      <c r="DF116" s="2"/>
      <c r="DG116" s="2"/>
      <c r="DH116" s="2"/>
      <c r="DI116" s="2"/>
      <c r="DJ116" s="2"/>
      <c r="DK116" s="2"/>
      <c r="DL116" s="2"/>
      <c r="DM116" s="2"/>
      <c r="DN116" s="2"/>
      <c r="DO116" s="2"/>
      <c r="DP116" s="2"/>
      <c r="DQ116" s="2"/>
      <c r="DR116" s="2"/>
      <c r="DS116" s="2"/>
      <c r="DT116" s="2"/>
      <c r="DU116" s="2"/>
      <c r="DV116" s="2"/>
      <c r="DW116" s="2"/>
      <c r="DX116" s="2"/>
      <c r="DY116" s="2"/>
      <c r="DZ116" s="2"/>
      <c r="EA116" s="2"/>
      <c r="EB116" s="2"/>
      <c r="EC116" s="2"/>
      <c r="ED116" s="2"/>
      <c r="EE116" s="2"/>
      <c r="EF116" s="2"/>
      <c r="EG116" s="2"/>
      <c r="EH116" s="2"/>
      <c r="EI116" s="2"/>
      <c r="EJ116" s="2"/>
      <c r="EK116" s="2"/>
      <c r="EL116" s="2"/>
      <c r="EM116" s="2"/>
      <c r="EN116" s="2"/>
      <c r="EO116" s="2"/>
      <c r="EP116" s="2"/>
      <c r="EQ116" s="2"/>
      <c r="ER116" s="2"/>
      <c r="ES116" s="2"/>
      <c r="ET116" s="2"/>
      <c r="EU116" s="2"/>
      <c r="EV116" s="2"/>
      <c r="EW116" s="2"/>
      <c r="EX116" s="2"/>
      <c r="EY116" s="2"/>
      <c r="EZ116" s="2"/>
      <c r="FA116" s="2"/>
      <c r="FB116" s="2"/>
      <c r="FC116" s="2"/>
      <c r="FD116" s="2"/>
      <c r="FE116" s="2"/>
      <c r="FF116" s="2"/>
      <c r="FG116" s="2"/>
      <c r="FH116" s="2"/>
      <c r="FI116" s="2"/>
      <c r="FJ116" s="2"/>
      <c r="FK116" s="2"/>
      <c r="FL116" s="2"/>
      <c r="FM116" s="2"/>
      <c r="FN116" s="2"/>
      <c r="FO116" s="2"/>
      <c r="FP116" s="2"/>
      <c r="FQ116" s="2"/>
      <c r="FR116" s="2"/>
      <c r="FS116" s="2"/>
      <c r="FT116" s="2"/>
      <c r="FU116" s="2"/>
      <c r="FV116" s="2"/>
      <c r="FW116" s="2"/>
      <c r="FX116" s="2"/>
      <c r="FY116" s="2"/>
      <c r="FZ116" s="2"/>
      <c r="GA116" s="2"/>
      <c r="GB116" s="2"/>
      <c r="GC116" s="2"/>
      <c r="GD116" s="2"/>
      <c r="GE116" s="2"/>
      <c r="GF116" s="2"/>
      <c r="GG116" s="2"/>
      <c r="GH116" s="2"/>
      <c r="GI116" s="2"/>
      <c r="GJ116" s="2"/>
      <c r="GK116" s="2"/>
      <c r="GL116" s="2"/>
      <c r="GM116" s="2"/>
      <c r="GN116" s="2"/>
      <c r="GO116" s="2"/>
      <c r="GP116" s="2"/>
      <c r="GQ116" s="2"/>
      <c r="GR116" s="2"/>
      <c r="GS116" s="2"/>
      <c r="GT116" s="2"/>
      <c r="GU116" s="2"/>
      <c r="GV116" s="2"/>
      <c r="GW116" s="2"/>
      <c r="GX116" s="2"/>
      <c r="GY116" s="2"/>
      <c r="GZ116" s="2"/>
      <c r="HA116" s="2"/>
      <c r="HB116" s="2"/>
      <c r="HC116" s="2"/>
      <c r="HD116" s="2"/>
      <c r="HE116" s="2"/>
      <c r="HF116" s="2"/>
      <c r="HG116" s="2"/>
      <c r="HH116" s="2"/>
      <c r="HI116" s="2"/>
      <c r="HJ116" s="2"/>
      <c r="HK116" s="2"/>
      <c r="HL116" s="2"/>
      <c r="HM116" s="2"/>
      <c r="HN116" s="2"/>
      <c r="HO116" s="2"/>
      <c r="HP116" s="2"/>
      <c r="HQ116" s="2"/>
      <c r="HR116" s="2"/>
      <c r="HS116" s="2"/>
      <c r="HT116" s="2"/>
      <c r="HU116" s="2"/>
      <c r="HV116" s="2"/>
      <c r="HW116" s="2"/>
      <c r="HX116" s="2"/>
      <c r="HY116" s="2"/>
      <c r="HZ116" s="2"/>
      <c r="IA116" s="2"/>
      <c r="IB116" s="2"/>
      <c r="IC116" s="2"/>
      <c r="ID116" s="2"/>
      <c r="IE116" s="2"/>
      <c r="IF116" s="2"/>
      <c r="IG116" s="2"/>
      <c r="IH116" s="2"/>
      <c r="II116" s="2"/>
      <c r="IJ116" s="2"/>
      <c r="IK116" s="2"/>
      <c r="IL116" s="2"/>
      <c r="IM116" s="2"/>
      <c r="IN116" s="2"/>
      <c r="IO116" s="2"/>
      <c r="IP116" s="2"/>
      <c r="IQ116" s="2"/>
      <c r="IR116" s="2"/>
    </row>
    <row r="117" spans="1:252" ht="34.950000000000003" customHeight="1" x14ac:dyDescent="0.3">
      <c r="A117" s="49">
        <v>32</v>
      </c>
      <c r="B117" s="50" t="s">
        <v>152</v>
      </c>
      <c r="C117" s="50" t="s">
        <v>129</v>
      </c>
      <c r="D117" s="51">
        <v>13167</v>
      </c>
      <c r="E117" s="52">
        <v>53529</v>
      </c>
      <c r="F117" s="52">
        <v>64233</v>
      </c>
      <c r="G117" s="52">
        <v>16680</v>
      </c>
      <c r="H117" s="82">
        <v>16680</v>
      </c>
      <c r="I117" s="90">
        <f t="shared" si="8"/>
        <v>151122</v>
      </c>
      <c r="J117" s="66">
        <v>151122</v>
      </c>
      <c r="K117" s="66">
        <v>102349</v>
      </c>
      <c r="L117" s="66">
        <v>48773</v>
      </c>
      <c r="M117" s="54"/>
      <c r="N117" s="70">
        <v>0</v>
      </c>
      <c r="O117" s="73">
        <v>50021</v>
      </c>
      <c r="P117" s="74">
        <f t="shared" si="9"/>
        <v>52328</v>
      </c>
      <c r="Q117" s="28">
        <f t="shared" si="10"/>
        <v>48773</v>
      </c>
      <c r="R117" s="85"/>
      <c r="S117" s="42">
        <f t="shared" si="11"/>
        <v>151122</v>
      </c>
      <c r="T117" s="21">
        <f t="shared" si="12"/>
        <v>151122</v>
      </c>
      <c r="U117" s="36">
        <f t="shared" si="13"/>
        <v>101101</v>
      </c>
      <c r="V117" s="2"/>
      <c r="W117" s="2"/>
      <c r="X117" s="98">
        <f t="shared" si="14"/>
        <v>151122</v>
      </c>
      <c r="Y117" s="98">
        <f t="shared" si="15"/>
        <v>52328</v>
      </c>
      <c r="Z117" s="98">
        <f t="shared" si="15"/>
        <v>48773</v>
      </c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  <c r="CL117" s="2"/>
      <c r="CM117" s="2"/>
      <c r="CN117" s="2"/>
      <c r="CO117" s="2"/>
      <c r="CP117" s="2"/>
      <c r="CQ117" s="2"/>
      <c r="CR117" s="2"/>
      <c r="CS117" s="2"/>
      <c r="CT117" s="2"/>
      <c r="CU117" s="2"/>
      <c r="CV117" s="2"/>
      <c r="CW117" s="2"/>
      <c r="CX117" s="2"/>
      <c r="CY117" s="2"/>
      <c r="CZ117" s="2"/>
      <c r="DA117" s="2"/>
      <c r="DB117" s="2"/>
      <c r="DC117" s="2"/>
      <c r="DD117" s="2"/>
      <c r="DE117" s="2"/>
      <c r="DF117" s="2"/>
      <c r="DG117" s="2"/>
      <c r="DH117" s="2"/>
      <c r="DI117" s="2"/>
      <c r="DJ117" s="2"/>
      <c r="DK117" s="2"/>
      <c r="DL117" s="2"/>
      <c r="DM117" s="2"/>
      <c r="DN117" s="2"/>
      <c r="DO117" s="2"/>
      <c r="DP117" s="2"/>
      <c r="DQ117" s="2"/>
      <c r="DR117" s="2"/>
      <c r="DS117" s="2"/>
      <c r="DT117" s="2"/>
      <c r="DU117" s="2"/>
      <c r="DV117" s="2"/>
      <c r="DW117" s="2"/>
      <c r="DX117" s="2"/>
      <c r="DY117" s="2"/>
      <c r="DZ117" s="2"/>
      <c r="EA117" s="2"/>
      <c r="EB117" s="2"/>
      <c r="EC117" s="2"/>
      <c r="ED117" s="2"/>
      <c r="EE117" s="2"/>
      <c r="EF117" s="2"/>
      <c r="EG117" s="2"/>
      <c r="EH117" s="2"/>
      <c r="EI117" s="2"/>
      <c r="EJ117" s="2"/>
      <c r="EK117" s="2"/>
      <c r="EL117" s="2"/>
      <c r="EM117" s="2"/>
      <c r="EN117" s="2"/>
      <c r="EO117" s="2"/>
      <c r="EP117" s="2"/>
      <c r="EQ117" s="2"/>
      <c r="ER117" s="2"/>
      <c r="ES117" s="2"/>
      <c r="ET117" s="2"/>
      <c r="EU117" s="2"/>
      <c r="EV117" s="2"/>
      <c r="EW117" s="2"/>
      <c r="EX117" s="2"/>
      <c r="EY117" s="2"/>
      <c r="EZ117" s="2"/>
      <c r="FA117" s="2"/>
      <c r="FB117" s="2"/>
      <c r="FC117" s="2"/>
      <c r="FD117" s="2"/>
      <c r="FE117" s="2"/>
      <c r="FF117" s="2"/>
      <c r="FG117" s="2"/>
      <c r="FH117" s="2"/>
      <c r="FI117" s="2"/>
      <c r="FJ117" s="2"/>
      <c r="FK117" s="2"/>
      <c r="FL117" s="2"/>
      <c r="FM117" s="2"/>
      <c r="FN117" s="2"/>
      <c r="FO117" s="2"/>
      <c r="FP117" s="2"/>
      <c r="FQ117" s="2"/>
      <c r="FR117" s="2"/>
      <c r="FS117" s="2"/>
      <c r="FT117" s="2"/>
      <c r="FU117" s="2"/>
      <c r="FV117" s="2"/>
      <c r="FW117" s="2"/>
      <c r="FX117" s="2"/>
      <c r="FY117" s="2"/>
      <c r="FZ117" s="2"/>
      <c r="GA117" s="2"/>
      <c r="GB117" s="2"/>
      <c r="GC117" s="2"/>
      <c r="GD117" s="2"/>
      <c r="GE117" s="2"/>
      <c r="GF117" s="2"/>
      <c r="GG117" s="2"/>
      <c r="GH117" s="2"/>
      <c r="GI117" s="2"/>
      <c r="GJ117" s="2"/>
      <c r="GK117" s="2"/>
      <c r="GL117" s="2"/>
      <c r="GM117" s="2"/>
      <c r="GN117" s="2"/>
      <c r="GO117" s="2"/>
      <c r="GP117" s="2"/>
      <c r="GQ117" s="2"/>
      <c r="GR117" s="2"/>
      <c r="GS117" s="2"/>
      <c r="GT117" s="2"/>
      <c r="GU117" s="2"/>
      <c r="GV117" s="2"/>
      <c r="GW117" s="2"/>
      <c r="GX117" s="2"/>
      <c r="GY117" s="2"/>
      <c r="GZ117" s="2"/>
      <c r="HA117" s="2"/>
      <c r="HB117" s="2"/>
      <c r="HC117" s="2"/>
      <c r="HD117" s="2"/>
      <c r="HE117" s="2"/>
      <c r="HF117" s="2"/>
      <c r="HG117" s="2"/>
      <c r="HH117" s="2"/>
      <c r="HI117" s="2"/>
      <c r="HJ117" s="2"/>
      <c r="HK117" s="2"/>
      <c r="HL117" s="2"/>
      <c r="HM117" s="2"/>
      <c r="HN117" s="2"/>
      <c r="HO117" s="2"/>
      <c r="HP117" s="2"/>
      <c r="HQ117" s="2"/>
      <c r="HR117" s="2"/>
      <c r="HS117" s="2"/>
      <c r="HT117" s="2"/>
      <c r="HU117" s="2"/>
      <c r="HV117" s="2"/>
      <c r="HW117" s="2"/>
      <c r="HX117" s="2"/>
      <c r="HY117" s="2"/>
      <c r="HZ117" s="2"/>
      <c r="IA117" s="2"/>
      <c r="IB117" s="2"/>
      <c r="IC117" s="2"/>
      <c r="ID117" s="2"/>
      <c r="IE117" s="2"/>
      <c r="IF117" s="2"/>
      <c r="IG117" s="2"/>
      <c r="IH117" s="2"/>
      <c r="II117" s="2"/>
      <c r="IJ117" s="2"/>
      <c r="IK117" s="2"/>
      <c r="IL117" s="2"/>
      <c r="IM117" s="2"/>
      <c r="IN117" s="2"/>
      <c r="IO117" s="2"/>
      <c r="IP117" s="2"/>
      <c r="IQ117" s="2"/>
      <c r="IR117" s="2"/>
    </row>
    <row r="118" spans="1:252" ht="34.950000000000003" customHeight="1" x14ac:dyDescent="0.3">
      <c r="A118" s="49">
        <v>33</v>
      </c>
      <c r="B118" s="50" t="s">
        <v>153</v>
      </c>
      <c r="C118" s="50" t="s">
        <v>129</v>
      </c>
      <c r="D118" s="51">
        <v>13076</v>
      </c>
      <c r="E118" s="52">
        <v>110050</v>
      </c>
      <c r="F118" s="52">
        <v>138623</v>
      </c>
      <c r="G118" s="52">
        <v>12480</v>
      </c>
      <c r="H118" s="82">
        <v>12000</v>
      </c>
      <c r="I118" s="90">
        <f t="shared" si="8"/>
        <v>273153</v>
      </c>
      <c r="J118" s="66">
        <v>263466</v>
      </c>
      <c r="K118" s="66">
        <v>172459</v>
      </c>
      <c r="L118" s="66">
        <v>91007</v>
      </c>
      <c r="M118" s="54"/>
      <c r="N118" s="70">
        <v>9687</v>
      </c>
      <c r="O118" s="73">
        <v>87298</v>
      </c>
      <c r="P118" s="74">
        <f t="shared" si="9"/>
        <v>85161</v>
      </c>
      <c r="Q118" s="28">
        <f t="shared" si="10"/>
        <v>91007</v>
      </c>
      <c r="R118" s="85"/>
      <c r="S118" s="42">
        <f t="shared" si="11"/>
        <v>273153</v>
      </c>
      <c r="T118" s="21">
        <f t="shared" si="12"/>
        <v>263466</v>
      </c>
      <c r="U118" s="36">
        <f t="shared" si="13"/>
        <v>176168</v>
      </c>
      <c r="V118" s="2"/>
      <c r="W118" s="2"/>
      <c r="X118" s="98">
        <f t="shared" si="14"/>
        <v>273153</v>
      </c>
      <c r="Y118" s="98">
        <f t="shared" si="15"/>
        <v>85161</v>
      </c>
      <c r="Z118" s="98">
        <f t="shared" si="15"/>
        <v>91007</v>
      </c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  <c r="CI118" s="2"/>
      <c r="CJ118" s="2"/>
      <c r="CK118" s="2"/>
      <c r="CL118" s="2"/>
      <c r="CM118" s="2"/>
      <c r="CN118" s="2"/>
      <c r="CO118" s="2"/>
      <c r="CP118" s="2"/>
      <c r="CQ118" s="2"/>
      <c r="CR118" s="2"/>
      <c r="CS118" s="2"/>
      <c r="CT118" s="2"/>
      <c r="CU118" s="2"/>
      <c r="CV118" s="2"/>
      <c r="CW118" s="2"/>
      <c r="CX118" s="2"/>
      <c r="CY118" s="2"/>
      <c r="CZ118" s="2"/>
      <c r="DA118" s="2"/>
      <c r="DB118" s="2"/>
      <c r="DC118" s="2"/>
      <c r="DD118" s="2"/>
      <c r="DE118" s="2"/>
      <c r="DF118" s="2"/>
      <c r="DG118" s="2"/>
      <c r="DH118" s="2"/>
      <c r="DI118" s="2"/>
      <c r="DJ118" s="2"/>
      <c r="DK118" s="2"/>
      <c r="DL118" s="2"/>
      <c r="DM118" s="2"/>
      <c r="DN118" s="2"/>
      <c r="DO118" s="2"/>
      <c r="DP118" s="2"/>
      <c r="DQ118" s="2"/>
      <c r="DR118" s="2"/>
      <c r="DS118" s="2"/>
      <c r="DT118" s="2"/>
      <c r="DU118" s="2"/>
      <c r="DV118" s="2"/>
      <c r="DW118" s="2"/>
      <c r="DX118" s="2"/>
      <c r="DY118" s="2"/>
      <c r="DZ118" s="2"/>
      <c r="EA118" s="2"/>
      <c r="EB118" s="2"/>
      <c r="EC118" s="2"/>
      <c r="ED118" s="2"/>
      <c r="EE118" s="2"/>
      <c r="EF118" s="2"/>
      <c r="EG118" s="2"/>
      <c r="EH118" s="2"/>
      <c r="EI118" s="2"/>
      <c r="EJ118" s="2"/>
      <c r="EK118" s="2"/>
      <c r="EL118" s="2"/>
      <c r="EM118" s="2"/>
      <c r="EN118" s="2"/>
      <c r="EO118" s="2"/>
      <c r="EP118" s="2"/>
      <c r="EQ118" s="2"/>
      <c r="ER118" s="2"/>
      <c r="ES118" s="2"/>
      <c r="ET118" s="2"/>
      <c r="EU118" s="2"/>
      <c r="EV118" s="2"/>
      <c r="EW118" s="2"/>
      <c r="EX118" s="2"/>
      <c r="EY118" s="2"/>
      <c r="EZ118" s="2"/>
      <c r="FA118" s="2"/>
      <c r="FB118" s="2"/>
      <c r="FC118" s="2"/>
      <c r="FD118" s="2"/>
      <c r="FE118" s="2"/>
      <c r="FF118" s="2"/>
      <c r="FG118" s="2"/>
      <c r="FH118" s="2"/>
      <c r="FI118" s="2"/>
      <c r="FJ118" s="2"/>
      <c r="FK118" s="2"/>
      <c r="FL118" s="2"/>
      <c r="FM118" s="2"/>
      <c r="FN118" s="2"/>
      <c r="FO118" s="2"/>
      <c r="FP118" s="2"/>
      <c r="FQ118" s="2"/>
      <c r="FR118" s="2"/>
      <c r="FS118" s="2"/>
      <c r="FT118" s="2"/>
      <c r="FU118" s="2"/>
      <c r="FV118" s="2"/>
      <c r="FW118" s="2"/>
      <c r="FX118" s="2"/>
      <c r="FY118" s="2"/>
      <c r="FZ118" s="2"/>
      <c r="GA118" s="2"/>
      <c r="GB118" s="2"/>
      <c r="GC118" s="2"/>
      <c r="GD118" s="2"/>
      <c r="GE118" s="2"/>
      <c r="GF118" s="2"/>
      <c r="GG118" s="2"/>
      <c r="GH118" s="2"/>
      <c r="GI118" s="2"/>
      <c r="GJ118" s="2"/>
      <c r="GK118" s="2"/>
      <c r="GL118" s="2"/>
      <c r="GM118" s="2"/>
      <c r="GN118" s="2"/>
      <c r="GO118" s="2"/>
      <c r="GP118" s="2"/>
      <c r="GQ118" s="2"/>
      <c r="GR118" s="2"/>
      <c r="GS118" s="2"/>
      <c r="GT118" s="2"/>
      <c r="GU118" s="2"/>
      <c r="GV118" s="2"/>
      <c r="GW118" s="2"/>
      <c r="GX118" s="2"/>
      <c r="GY118" s="2"/>
      <c r="GZ118" s="2"/>
      <c r="HA118" s="2"/>
      <c r="HB118" s="2"/>
      <c r="HC118" s="2"/>
      <c r="HD118" s="2"/>
      <c r="HE118" s="2"/>
      <c r="HF118" s="2"/>
      <c r="HG118" s="2"/>
      <c r="HH118" s="2"/>
      <c r="HI118" s="2"/>
      <c r="HJ118" s="2"/>
      <c r="HK118" s="2"/>
      <c r="HL118" s="2"/>
      <c r="HM118" s="2"/>
      <c r="HN118" s="2"/>
      <c r="HO118" s="2"/>
      <c r="HP118" s="2"/>
      <c r="HQ118" s="2"/>
      <c r="HR118" s="2"/>
      <c r="HS118" s="2"/>
      <c r="HT118" s="2"/>
      <c r="HU118" s="2"/>
      <c r="HV118" s="2"/>
      <c r="HW118" s="2"/>
      <c r="HX118" s="2"/>
      <c r="HY118" s="2"/>
      <c r="HZ118" s="2"/>
      <c r="IA118" s="2"/>
      <c r="IB118" s="2"/>
      <c r="IC118" s="2"/>
      <c r="ID118" s="2"/>
      <c r="IE118" s="2"/>
      <c r="IF118" s="2"/>
      <c r="IG118" s="2"/>
      <c r="IH118" s="2"/>
      <c r="II118" s="2"/>
      <c r="IJ118" s="2"/>
      <c r="IK118" s="2"/>
      <c r="IL118" s="2"/>
      <c r="IM118" s="2"/>
      <c r="IN118" s="2"/>
      <c r="IO118" s="2"/>
      <c r="IP118" s="2"/>
      <c r="IQ118" s="2"/>
      <c r="IR118" s="2"/>
    </row>
    <row r="119" spans="1:252" ht="34.950000000000003" customHeight="1" x14ac:dyDescent="0.3">
      <c r="A119" s="137" t="s">
        <v>132</v>
      </c>
      <c r="B119" s="138"/>
      <c r="C119" s="138"/>
      <c r="D119" s="138"/>
      <c r="E119" s="78">
        <f t="shared" ref="E119:U119" si="18">SUM(E86:E118)</f>
        <v>10469634</v>
      </c>
      <c r="F119" s="78">
        <f t="shared" si="18"/>
        <v>10668107</v>
      </c>
      <c r="G119" s="78">
        <f t="shared" si="18"/>
        <v>810420</v>
      </c>
      <c r="H119" s="81">
        <f t="shared" si="18"/>
        <v>792960</v>
      </c>
      <c r="I119" s="91">
        <f t="shared" si="18"/>
        <v>22741121</v>
      </c>
      <c r="J119" s="79">
        <f t="shared" si="18"/>
        <v>22471157</v>
      </c>
      <c r="K119" s="79">
        <f t="shared" si="18"/>
        <v>14205843</v>
      </c>
      <c r="L119" s="79">
        <f t="shared" si="18"/>
        <v>8265314</v>
      </c>
      <c r="M119" s="79">
        <f t="shared" si="18"/>
        <v>0</v>
      </c>
      <c r="N119" s="79">
        <f t="shared" si="18"/>
        <v>269964</v>
      </c>
      <c r="O119" s="79">
        <f t="shared" si="18"/>
        <v>8036588</v>
      </c>
      <c r="P119" s="79">
        <f t="shared" si="18"/>
        <v>6121332</v>
      </c>
      <c r="Q119" s="92">
        <f t="shared" si="18"/>
        <v>8237536</v>
      </c>
      <c r="R119" s="86"/>
      <c r="S119" s="43">
        <f t="shared" si="18"/>
        <v>22741121</v>
      </c>
      <c r="T119" s="13">
        <f t="shared" si="18"/>
        <v>22471157</v>
      </c>
      <c r="U119" s="13">
        <f t="shared" si="18"/>
        <v>14358868</v>
      </c>
      <c r="V119" s="2"/>
      <c r="W119" s="2"/>
      <c r="X119" s="79">
        <f t="shared" ref="X119" si="19">SUM(X86:X118)</f>
        <v>22741121</v>
      </c>
      <c r="Y119" s="98"/>
      <c r="Z119" s="98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  <c r="CI119" s="2"/>
      <c r="CJ119" s="2"/>
      <c r="CK119" s="2"/>
      <c r="CL119" s="2"/>
      <c r="CM119" s="2"/>
      <c r="CN119" s="2"/>
      <c r="CO119" s="2"/>
      <c r="CP119" s="2"/>
      <c r="CQ119" s="2"/>
      <c r="CR119" s="2"/>
      <c r="CS119" s="2"/>
      <c r="CT119" s="2"/>
      <c r="CU119" s="2"/>
      <c r="CV119" s="2"/>
      <c r="CW119" s="2"/>
      <c r="CX119" s="2"/>
      <c r="CY119" s="2"/>
      <c r="CZ119" s="2"/>
      <c r="DA119" s="2"/>
      <c r="DB119" s="2"/>
      <c r="DC119" s="2"/>
      <c r="DD119" s="2"/>
      <c r="DE119" s="2"/>
      <c r="DF119" s="2"/>
      <c r="DG119" s="2"/>
      <c r="DH119" s="2"/>
      <c r="DI119" s="2"/>
      <c r="DJ119" s="2"/>
      <c r="DK119" s="2"/>
      <c r="DL119" s="2"/>
      <c r="DM119" s="2"/>
      <c r="DN119" s="2"/>
      <c r="DO119" s="2"/>
      <c r="DP119" s="2"/>
      <c r="DQ119" s="2"/>
      <c r="DR119" s="2"/>
      <c r="DS119" s="2"/>
      <c r="DT119" s="2"/>
      <c r="DU119" s="2"/>
      <c r="DV119" s="2"/>
      <c r="DW119" s="2"/>
      <c r="DX119" s="2"/>
      <c r="DY119" s="2"/>
      <c r="DZ119" s="2"/>
      <c r="EA119" s="2"/>
      <c r="EB119" s="2"/>
      <c r="EC119" s="2"/>
      <c r="ED119" s="2"/>
      <c r="EE119" s="2"/>
      <c r="EF119" s="2"/>
      <c r="EG119" s="2"/>
      <c r="EH119" s="2"/>
      <c r="EI119" s="2"/>
      <c r="EJ119" s="2"/>
      <c r="EK119" s="2"/>
      <c r="EL119" s="2"/>
      <c r="EM119" s="2"/>
      <c r="EN119" s="2"/>
      <c r="EO119" s="2"/>
      <c r="EP119" s="2"/>
      <c r="EQ119" s="2"/>
      <c r="ER119" s="2"/>
      <c r="ES119" s="2"/>
      <c r="ET119" s="2"/>
      <c r="EU119" s="2"/>
      <c r="EV119" s="2"/>
      <c r="EW119" s="2"/>
      <c r="EX119" s="2"/>
      <c r="EY119" s="2"/>
      <c r="EZ119" s="2"/>
      <c r="FA119" s="2"/>
      <c r="FB119" s="2"/>
      <c r="FC119" s="2"/>
      <c r="FD119" s="2"/>
      <c r="FE119" s="2"/>
      <c r="FF119" s="2"/>
      <c r="FG119" s="2"/>
      <c r="FH119" s="2"/>
      <c r="FI119" s="2"/>
      <c r="FJ119" s="2"/>
      <c r="FK119" s="2"/>
      <c r="FL119" s="2"/>
      <c r="FM119" s="2"/>
      <c r="FN119" s="2"/>
      <c r="FO119" s="2"/>
      <c r="FP119" s="2"/>
      <c r="FQ119" s="2"/>
      <c r="FR119" s="2"/>
      <c r="FS119" s="2"/>
      <c r="FT119" s="2"/>
      <c r="FU119" s="2"/>
      <c r="FV119" s="2"/>
      <c r="FW119" s="2"/>
      <c r="FX119" s="2"/>
      <c r="FY119" s="2"/>
      <c r="FZ119" s="2"/>
      <c r="GA119" s="2"/>
      <c r="GB119" s="2"/>
      <c r="GC119" s="2"/>
      <c r="GD119" s="2"/>
      <c r="GE119" s="2"/>
      <c r="GF119" s="2"/>
      <c r="GG119" s="2"/>
      <c r="GH119" s="2"/>
      <c r="GI119" s="2"/>
      <c r="GJ119" s="2"/>
      <c r="GK119" s="2"/>
      <c r="GL119" s="2"/>
      <c r="GM119" s="2"/>
      <c r="GN119" s="2"/>
      <c r="GO119" s="2"/>
      <c r="GP119" s="2"/>
      <c r="GQ119" s="2"/>
      <c r="GR119" s="2"/>
      <c r="GS119" s="2"/>
      <c r="GT119" s="2"/>
      <c r="GU119" s="2"/>
      <c r="GV119" s="2"/>
      <c r="GW119" s="2"/>
      <c r="GX119" s="2"/>
      <c r="GY119" s="2"/>
      <c r="GZ119" s="2"/>
      <c r="HA119" s="2"/>
      <c r="HB119" s="2"/>
      <c r="HC119" s="2"/>
      <c r="HD119" s="2"/>
      <c r="HE119" s="2"/>
      <c r="HF119" s="2"/>
      <c r="HG119" s="2"/>
      <c r="HH119" s="2"/>
      <c r="HI119" s="2"/>
      <c r="HJ119" s="2"/>
      <c r="HK119" s="2"/>
      <c r="HL119" s="2"/>
      <c r="HM119" s="2"/>
      <c r="HN119" s="2"/>
      <c r="HO119" s="2"/>
      <c r="HP119" s="2"/>
      <c r="HQ119" s="2"/>
      <c r="HR119" s="2"/>
      <c r="HS119" s="2"/>
      <c r="HT119" s="2"/>
      <c r="HU119" s="2"/>
      <c r="HV119" s="2"/>
      <c r="HW119" s="2"/>
      <c r="HX119" s="2"/>
      <c r="HY119" s="2"/>
      <c r="HZ119" s="2"/>
      <c r="IA119" s="2"/>
      <c r="IB119" s="2"/>
      <c r="IC119" s="2"/>
      <c r="ID119" s="2"/>
      <c r="IE119" s="2"/>
      <c r="IF119" s="2"/>
      <c r="IG119" s="2"/>
      <c r="IH119" s="2"/>
      <c r="II119" s="2"/>
      <c r="IJ119" s="2"/>
      <c r="IK119" s="2"/>
      <c r="IL119" s="2"/>
      <c r="IM119" s="2"/>
      <c r="IN119" s="2"/>
      <c r="IO119" s="2"/>
      <c r="IP119" s="2"/>
      <c r="IQ119" s="2"/>
      <c r="IR119" s="2"/>
    </row>
    <row r="120" spans="1:252" ht="34.950000000000003" customHeight="1" x14ac:dyDescent="0.3">
      <c r="A120" s="49">
        <v>1</v>
      </c>
      <c r="B120" s="50" t="s">
        <v>72</v>
      </c>
      <c r="C120" s="50" t="s">
        <v>130</v>
      </c>
      <c r="D120" s="51">
        <v>13131</v>
      </c>
      <c r="E120" s="52">
        <v>12896</v>
      </c>
      <c r="F120" s="52">
        <v>13760</v>
      </c>
      <c r="G120" s="52">
        <v>21360</v>
      </c>
      <c r="H120" s="82">
        <v>20880</v>
      </c>
      <c r="I120" s="90">
        <f t="shared" si="8"/>
        <v>68896</v>
      </c>
      <c r="J120" s="66">
        <v>61691</v>
      </c>
      <c r="K120" s="66">
        <v>58233</v>
      </c>
      <c r="L120" s="66">
        <v>3458</v>
      </c>
      <c r="M120" s="54"/>
      <c r="N120" s="70">
        <v>7205</v>
      </c>
      <c r="O120" s="73">
        <v>24406</v>
      </c>
      <c r="P120" s="74">
        <f t="shared" si="9"/>
        <v>33827</v>
      </c>
      <c r="Q120" s="28">
        <f t="shared" si="10"/>
        <v>3458</v>
      </c>
      <c r="R120" s="84"/>
      <c r="S120" s="42">
        <f t="shared" si="11"/>
        <v>68896</v>
      </c>
      <c r="T120" s="21">
        <f t="shared" si="12"/>
        <v>61691</v>
      </c>
      <c r="U120" s="36">
        <f t="shared" si="13"/>
        <v>37285</v>
      </c>
      <c r="V120" s="2"/>
      <c r="W120" s="2"/>
      <c r="X120" s="98">
        <f t="shared" si="14"/>
        <v>68896</v>
      </c>
      <c r="Y120" s="98">
        <f t="shared" si="15"/>
        <v>33827</v>
      </c>
      <c r="Z120" s="98">
        <f t="shared" si="15"/>
        <v>3458</v>
      </c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  <c r="CI120" s="2"/>
      <c r="CJ120" s="2"/>
      <c r="CK120" s="2"/>
      <c r="CL120" s="2"/>
      <c r="CM120" s="2"/>
      <c r="CN120" s="2"/>
      <c r="CO120" s="2"/>
      <c r="CP120" s="2"/>
      <c r="CQ120" s="2"/>
      <c r="CR120" s="2"/>
      <c r="CS120" s="2"/>
      <c r="CT120" s="2"/>
      <c r="CU120" s="2"/>
      <c r="CV120" s="2"/>
      <c r="CW120" s="2"/>
      <c r="CX120" s="2"/>
      <c r="CY120" s="2"/>
      <c r="CZ120" s="2"/>
      <c r="DA120" s="2"/>
      <c r="DB120" s="2"/>
      <c r="DC120" s="2"/>
      <c r="DD120" s="2"/>
      <c r="DE120" s="2"/>
      <c r="DF120" s="2"/>
      <c r="DG120" s="2"/>
      <c r="DH120" s="2"/>
      <c r="DI120" s="2"/>
      <c r="DJ120" s="2"/>
      <c r="DK120" s="2"/>
      <c r="DL120" s="2"/>
      <c r="DM120" s="2"/>
      <c r="DN120" s="2"/>
      <c r="DO120" s="2"/>
      <c r="DP120" s="2"/>
      <c r="DQ120" s="2"/>
      <c r="DR120" s="2"/>
      <c r="DS120" s="2"/>
      <c r="DT120" s="2"/>
      <c r="DU120" s="2"/>
      <c r="DV120" s="2"/>
      <c r="DW120" s="2"/>
      <c r="DX120" s="2"/>
      <c r="DY120" s="2"/>
      <c r="DZ120" s="2"/>
      <c r="EA120" s="2"/>
      <c r="EB120" s="2"/>
      <c r="EC120" s="2"/>
      <c r="ED120" s="2"/>
      <c r="EE120" s="2"/>
      <c r="EF120" s="2"/>
      <c r="EG120" s="2"/>
      <c r="EH120" s="2"/>
      <c r="EI120" s="2"/>
      <c r="EJ120" s="2"/>
      <c r="EK120" s="2"/>
      <c r="EL120" s="2"/>
      <c r="EM120" s="2"/>
      <c r="EN120" s="2"/>
      <c r="EO120" s="2"/>
      <c r="EP120" s="2"/>
      <c r="EQ120" s="2"/>
      <c r="ER120" s="2"/>
      <c r="ES120" s="2"/>
      <c r="ET120" s="2"/>
      <c r="EU120" s="2"/>
      <c r="EV120" s="2"/>
      <c r="EW120" s="2"/>
      <c r="EX120" s="2"/>
      <c r="EY120" s="2"/>
      <c r="EZ120" s="2"/>
      <c r="FA120" s="2"/>
      <c r="FB120" s="2"/>
      <c r="FC120" s="2"/>
      <c r="FD120" s="2"/>
      <c r="FE120" s="2"/>
      <c r="FF120" s="2"/>
      <c r="FG120" s="2"/>
      <c r="FH120" s="2"/>
      <c r="FI120" s="2"/>
      <c r="FJ120" s="2"/>
      <c r="FK120" s="2"/>
      <c r="FL120" s="2"/>
      <c r="FM120" s="2"/>
      <c r="FN120" s="2"/>
      <c r="FO120" s="2"/>
      <c r="FP120" s="2"/>
      <c r="FQ120" s="2"/>
      <c r="FR120" s="2"/>
      <c r="FS120" s="2"/>
      <c r="FT120" s="2"/>
      <c r="FU120" s="2"/>
      <c r="FV120" s="2"/>
      <c r="FW120" s="2"/>
      <c r="FX120" s="2"/>
      <c r="FY120" s="2"/>
      <c r="FZ120" s="2"/>
      <c r="GA120" s="2"/>
      <c r="GB120" s="2"/>
      <c r="GC120" s="2"/>
      <c r="GD120" s="2"/>
      <c r="GE120" s="2"/>
      <c r="GF120" s="2"/>
      <c r="GG120" s="2"/>
      <c r="GH120" s="2"/>
      <c r="GI120" s="2"/>
      <c r="GJ120" s="2"/>
      <c r="GK120" s="2"/>
      <c r="GL120" s="2"/>
      <c r="GM120" s="2"/>
      <c r="GN120" s="2"/>
      <c r="GO120" s="2"/>
      <c r="GP120" s="2"/>
      <c r="GQ120" s="2"/>
      <c r="GR120" s="2"/>
      <c r="GS120" s="2"/>
      <c r="GT120" s="2"/>
      <c r="GU120" s="2"/>
      <c r="GV120" s="2"/>
      <c r="GW120" s="2"/>
      <c r="GX120" s="2"/>
      <c r="GY120" s="2"/>
      <c r="GZ120" s="2"/>
      <c r="HA120" s="2"/>
      <c r="HB120" s="2"/>
      <c r="HC120" s="2"/>
      <c r="HD120" s="2"/>
      <c r="HE120" s="2"/>
      <c r="HF120" s="2"/>
      <c r="HG120" s="2"/>
      <c r="HH120" s="2"/>
      <c r="HI120" s="2"/>
      <c r="HJ120" s="2"/>
      <c r="HK120" s="2"/>
      <c r="HL120" s="2"/>
      <c r="HM120" s="2"/>
      <c r="HN120" s="2"/>
      <c r="HO120" s="2"/>
      <c r="HP120" s="2"/>
      <c r="HQ120" s="2"/>
      <c r="HR120" s="2"/>
      <c r="HS120" s="2"/>
      <c r="HT120" s="2"/>
      <c r="HU120" s="2"/>
      <c r="HV120" s="2"/>
      <c r="HW120" s="2"/>
      <c r="HX120" s="2"/>
      <c r="HY120" s="2"/>
      <c r="HZ120" s="2"/>
      <c r="IA120" s="2"/>
      <c r="IB120" s="2"/>
      <c r="IC120" s="2"/>
      <c r="ID120" s="2"/>
      <c r="IE120" s="2"/>
      <c r="IF120" s="2"/>
      <c r="IG120" s="2"/>
      <c r="IH120" s="2"/>
      <c r="II120" s="2"/>
      <c r="IJ120" s="2"/>
      <c r="IK120" s="2"/>
      <c r="IL120" s="2"/>
      <c r="IM120" s="2"/>
      <c r="IN120" s="2"/>
      <c r="IO120" s="2"/>
      <c r="IP120" s="2"/>
      <c r="IQ120" s="2"/>
      <c r="IR120" s="2"/>
    </row>
    <row r="121" spans="1:252" ht="34.950000000000003" customHeight="1" x14ac:dyDescent="0.3">
      <c r="A121" s="49">
        <v>2</v>
      </c>
      <c r="B121" s="50" t="s">
        <v>14</v>
      </c>
      <c r="C121" s="50" t="s">
        <v>130</v>
      </c>
      <c r="D121" s="51">
        <v>13132</v>
      </c>
      <c r="E121" s="52">
        <v>133133</v>
      </c>
      <c r="F121" s="52">
        <v>122859</v>
      </c>
      <c r="G121" s="52">
        <v>13200</v>
      </c>
      <c r="H121" s="82">
        <v>12000</v>
      </c>
      <c r="I121" s="90">
        <f t="shared" si="8"/>
        <v>281192</v>
      </c>
      <c r="J121" s="66">
        <v>281192</v>
      </c>
      <c r="K121" s="66">
        <v>178795</v>
      </c>
      <c r="L121" s="66">
        <v>102397</v>
      </c>
      <c r="M121" s="54"/>
      <c r="N121" s="70">
        <v>0</v>
      </c>
      <c r="O121" s="73">
        <v>104258</v>
      </c>
      <c r="P121" s="74">
        <f t="shared" si="9"/>
        <v>74537</v>
      </c>
      <c r="Q121" s="28">
        <f t="shared" si="10"/>
        <v>102397</v>
      </c>
      <c r="R121" s="85"/>
      <c r="S121" s="42">
        <f t="shared" si="11"/>
        <v>281192</v>
      </c>
      <c r="T121" s="21">
        <f t="shared" si="12"/>
        <v>281192</v>
      </c>
      <c r="U121" s="36">
        <f t="shared" si="13"/>
        <v>176934</v>
      </c>
      <c r="V121" s="2"/>
      <c r="W121" s="2"/>
      <c r="X121" s="98">
        <f t="shared" si="14"/>
        <v>281192</v>
      </c>
      <c r="Y121" s="98">
        <f t="shared" si="15"/>
        <v>74537</v>
      </c>
      <c r="Z121" s="98">
        <f t="shared" si="15"/>
        <v>102397</v>
      </c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  <c r="CI121" s="2"/>
      <c r="CJ121" s="2"/>
      <c r="CK121" s="2"/>
      <c r="CL121" s="2"/>
      <c r="CM121" s="2"/>
      <c r="CN121" s="2"/>
      <c r="CO121" s="2"/>
      <c r="CP121" s="2"/>
      <c r="CQ121" s="2"/>
      <c r="CR121" s="2"/>
      <c r="CS121" s="2"/>
      <c r="CT121" s="2"/>
      <c r="CU121" s="2"/>
      <c r="CV121" s="2"/>
      <c r="CW121" s="2"/>
      <c r="CX121" s="2"/>
      <c r="CY121" s="2"/>
      <c r="CZ121" s="2"/>
      <c r="DA121" s="2"/>
      <c r="DB121" s="2"/>
      <c r="DC121" s="2"/>
      <c r="DD121" s="2"/>
      <c r="DE121" s="2"/>
      <c r="DF121" s="2"/>
      <c r="DG121" s="2"/>
      <c r="DH121" s="2"/>
      <c r="DI121" s="2"/>
      <c r="DJ121" s="2"/>
      <c r="DK121" s="2"/>
      <c r="DL121" s="2"/>
      <c r="DM121" s="2"/>
      <c r="DN121" s="2"/>
      <c r="DO121" s="2"/>
      <c r="DP121" s="2"/>
      <c r="DQ121" s="2"/>
      <c r="DR121" s="2"/>
      <c r="DS121" s="2"/>
      <c r="DT121" s="2"/>
      <c r="DU121" s="2"/>
      <c r="DV121" s="2"/>
      <c r="DW121" s="2"/>
      <c r="DX121" s="2"/>
      <c r="DY121" s="2"/>
      <c r="DZ121" s="2"/>
      <c r="EA121" s="2"/>
      <c r="EB121" s="2"/>
      <c r="EC121" s="2"/>
      <c r="ED121" s="2"/>
      <c r="EE121" s="2"/>
      <c r="EF121" s="2"/>
      <c r="EG121" s="2"/>
      <c r="EH121" s="2"/>
      <c r="EI121" s="2"/>
      <c r="EJ121" s="2"/>
      <c r="EK121" s="2"/>
      <c r="EL121" s="2"/>
      <c r="EM121" s="2"/>
      <c r="EN121" s="2"/>
      <c r="EO121" s="2"/>
      <c r="EP121" s="2"/>
      <c r="EQ121" s="2"/>
      <c r="ER121" s="2"/>
      <c r="ES121" s="2"/>
      <c r="ET121" s="2"/>
      <c r="EU121" s="2"/>
      <c r="EV121" s="2"/>
      <c r="EW121" s="2"/>
      <c r="EX121" s="2"/>
      <c r="EY121" s="2"/>
      <c r="EZ121" s="2"/>
      <c r="FA121" s="2"/>
      <c r="FB121" s="2"/>
      <c r="FC121" s="2"/>
      <c r="FD121" s="2"/>
      <c r="FE121" s="2"/>
      <c r="FF121" s="2"/>
      <c r="FG121" s="2"/>
      <c r="FH121" s="2"/>
      <c r="FI121" s="2"/>
      <c r="FJ121" s="2"/>
      <c r="FK121" s="2"/>
      <c r="FL121" s="2"/>
      <c r="FM121" s="2"/>
      <c r="FN121" s="2"/>
      <c r="FO121" s="2"/>
      <c r="FP121" s="2"/>
      <c r="FQ121" s="2"/>
      <c r="FR121" s="2"/>
      <c r="FS121" s="2"/>
      <c r="FT121" s="2"/>
      <c r="FU121" s="2"/>
      <c r="FV121" s="2"/>
      <c r="FW121" s="2"/>
      <c r="FX121" s="2"/>
      <c r="FY121" s="2"/>
      <c r="FZ121" s="2"/>
      <c r="GA121" s="2"/>
      <c r="GB121" s="2"/>
      <c r="GC121" s="2"/>
      <c r="GD121" s="2"/>
      <c r="GE121" s="2"/>
      <c r="GF121" s="2"/>
      <c r="GG121" s="2"/>
      <c r="GH121" s="2"/>
      <c r="GI121" s="2"/>
      <c r="GJ121" s="2"/>
      <c r="GK121" s="2"/>
      <c r="GL121" s="2"/>
      <c r="GM121" s="2"/>
      <c r="GN121" s="2"/>
      <c r="GO121" s="2"/>
      <c r="GP121" s="2"/>
      <c r="GQ121" s="2"/>
      <c r="GR121" s="2"/>
      <c r="GS121" s="2"/>
      <c r="GT121" s="2"/>
      <c r="GU121" s="2"/>
      <c r="GV121" s="2"/>
      <c r="GW121" s="2"/>
      <c r="GX121" s="2"/>
      <c r="GY121" s="2"/>
      <c r="GZ121" s="2"/>
      <c r="HA121" s="2"/>
      <c r="HB121" s="2"/>
      <c r="HC121" s="2"/>
      <c r="HD121" s="2"/>
      <c r="HE121" s="2"/>
      <c r="HF121" s="2"/>
      <c r="HG121" s="2"/>
      <c r="HH121" s="2"/>
      <c r="HI121" s="2"/>
      <c r="HJ121" s="2"/>
      <c r="HK121" s="2"/>
      <c r="HL121" s="2"/>
      <c r="HM121" s="2"/>
      <c r="HN121" s="2"/>
      <c r="HO121" s="2"/>
      <c r="HP121" s="2"/>
      <c r="HQ121" s="2"/>
      <c r="HR121" s="2"/>
      <c r="HS121" s="2"/>
      <c r="HT121" s="2"/>
      <c r="HU121" s="2"/>
      <c r="HV121" s="2"/>
      <c r="HW121" s="2"/>
      <c r="HX121" s="2"/>
      <c r="HY121" s="2"/>
      <c r="HZ121" s="2"/>
      <c r="IA121" s="2"/>
      <c r="IB121" s="2"/>
      <c r="IC121" s="2"/>
      <c r="ID121" s="2"/>
      <c r="IE121" s="2"/>
      <c r="IF121" s="2"/>
      <c r="IG121" s="2"/>
      <c r="IH121" s="2"/>
      <c r="II121" s="2"/>
      <c r="IJ121" s="2"/>
      <c r="IK121" s="2"/>
      <c r="IL121" s="2"/>
      <c r="IM121" s="2"/>
      <c r="IN121" s="2"/>
      <c r="IO121" s="2"/>
      <c r="IP121" s="2"/>
      <c r="IQ121" s="2"/>
      <c r="IR121" s="2"/>
    </row>
    <row r="122" spans="1:252" ht="34.950000000000003" customHeight="1" x14ac:dyDescent="0.3">
      <c r="A122" s="49">
        <v>3</v>
      </c>
      <c r="B122" s="50" t="s">
        <v>12</v>
      </c>
      <c r="C122" s="50" t="s">
        <v>130</v>
      </c>
      <c r="D122" s="51">
        <v>13133</v>
      </c>
      <c r="E122" s="52">
        <v>72480</v>
      </c>
      <c r="F122" s="52">
        <v>69700</v>
      </c>
      <c r="G122" s="52">
        <v>8160</v>
      </c>
      <c r="H122" s="82">
        <v>8160</v>
      </c>
      <c r="I122" s="90">
        <f t="shared" si="8"/>
        <v>158500</v>
      </c>
      <c r="J122" s="66">
        <v>158500</v>
      </c>
      <c r="K122" s="66">
        <v>101628</v>
      </c>
      <c r="L122" s="66">
        <v>56872</v>
      </c>
      <c r="M122" s="54"/>
      <c r="N122" s="70">
        <v>0</v>
      </c>
      <c r="O122" s="73">
        <v>57454</v>
      </c>
      <c r="P122" s="74">
        <f t="shared" si="9"/>
        <v>44174</v>
      </c>
      <c r="Q122" s="28">
        <f t="shared" si="10"/>
        <v>56872</v>
      </c>
      <c r="R122" s="85"/>
      <c r="S122" s="42">
        <f t="shared" si="11"/>
        <v>158500</v>
      </c>
      <c r="T122" s="21">
        <f t="shared" si="12"/>
        <v>158500</v>
      </c>
      <c r="U122" s="36">
        <f t="shared" si="13"/>
        <v>101046</v>
      </c>
      <c r="V122" s="2"/>
      <c r="W122" s="2"/>
      <c r="X122" s="98">
        <f t="shared" si="14"/>
        <v>158500</v>
      </c>
      <c r="Y122" s="98">
        <f t="shared" si="15"/>
        <v>44174</v>
      </c>
      <c r="Z122" s="98">
        <f t="shared" si="15"/>
        <v>56872</v>
      </c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  <c r="CG122" s="2"/>
      <c r="CH122" s="2"/>
      <c r="CI122" s="2"/>
      <c r="CJ122" s="2"/>
      <c r="CK122" s="2"/>
      <c r="CL122" s="2"/>
      <c r="CM122" s="2"/>
      <c r="CN122" s="2"/>
      <c r="CO122" s="2"/>
      <c r="CP122" s="2"/>
      <c r="CQ122" s="2"/>
      <c r="CR122" s="2"/>
      <c r="CS122" s="2"/>
      <c r="CT122" s="2"/>
      <c r="CU122" s="2"/>
      <c r="CV122" s="2"/>
      <c r="CW122" s="2"/>
      <c r="CX122" s="2"/>
      <c r="CY122" s="2"/>
      <c r="CZ122" s="2"/>
      <c r="DA122" s="2"/>
      <c r="DB122" s="2"/>
      <c r="DC122" s="2"/>
      <c r="DD122" s="2"/>
      <c r="DE122" s="2"/>
      <c r="DF122" s="2"/>
      <c r="DG122" s="2"/>
      <c r="DH122" s="2"/>
      <c r="DI122" s="2"/>
      <c r="DJ122" s="2"/>
      <c r="DK122" s="2"/>
      <c r="DL122" s="2"/>
      <c r="DM122" s="2"/>
      <c r="DN122" s="2"/>
      <c r="DO122" s="2"/>
      <c r="DP122" s="2"/>
      <c r="DQ122" s="2"/>
      <c r="DR122" s="2"/>
      <c r="DS122" s="2"/>
      <c r="DT122" s="2"/>
      <c r="DU122" s="2"/>
      <c r="DV122" s="2"/>
      <c r="DW122" s="2"/>
      <c r="DX122" s="2"/>
      <c r="DY122" s="2"/>
      <c r="DZ122" s="2"/>
      <c r="EA122" s="2"/>
      <c r="EB122" s="2"/>
      <c r="EC122" s="2"/>
      <c r="ED122" s="2"/>
      <c r="EE122" s="2"/>
      <c r="EF122" s="2"/>
      <c r="EG122" s="2"/>
      <c r="EH122" s="2"/>
      <c r="EI122" s="2"/>
      <c r="EJ122" s="2"/>
      <c r="EK122" s="2"/>
      <c r="EL122" s="2"/>
      <c r="EM122" s="2"/>
      <c r="EN122" s="2"/>
      <c r="EO122" s="2"/>
      <c r="EP122" s="2"/>
      <c r="EQ122" s="2"/>
      <c r="ER122" s="2"/>
      <c r="ES122" s="2"/>
      <c r="ET122" s="2"/>
      <c r="EU122" s="2"/>
      <c r="EV122" s="2"/>
      <c r="EW122" s="2"/>
      <c r="EX122" s="2"/>
      <c r="EY122" s="2"/>
      <c r="EZ122" s="2"/>
      <c r="FA122" s="2"/>
      <c r="FB122" s="2"/>
      <c r="FC122" s="2"/>
      <c r="FD122" s="2"/>
      <c r="FE122" s="2"/>
      <c r="FF122" s="2"/>
      <c r="FG122" s="2"/>
      <c r="FH122" s="2"/>
      <c r="FI122" s="2"/>
      <c r="FJ122" s="2"/>
      <c r="FK122" s="2"/>
      <c r="FL122" s="2"/>
      <c r="FM122" s="2"/>
      <c r="FN122" s="2"/>
      <c r="FO122" s="2"/>
      <c r="FP122" s="2"/>
      <c r="FQ122" s="2"/>
      <c r="FR122" s="2"/>
      <c r="FS122" s="2"/>
      <c r="FT122" s="2"/>
      <c r="FU122" s="2"/>
      <c r="FV122" s="2"/>
      <c r="FW122" s="2"/>
      <c r="FX122" s="2"/>
      <c r="FY122" s="2"/>
      <c r="FZ122" s="2"/>
      <c r="GA122" s="2"/>
      <c r="GB122" s="2"/>
      <c r="GC122" s="2"/>
      <c r="GD122" s="2"/>
      <c r="GE122" s="2"/>
      <c r="GF122" s="2"/>
      <c r="GG122" s="2"/>
      <c r="GH122" s="2"/>
      <c r="GI122" s="2"/>
      <c r="GJ122" s="2"/>
      <c r="GK122" s="2"/>
      <c r="GL122" s="2"/>
      <c r="GM122" s="2"/>
      <c r="GN122" s="2"/>
      <c r="GO122" s="2"/>
      <c r="GP122" s="2"/>
      <c r="GQ122" s="2"/>
      <c r="GR122" s="2"/>
      <c r="GS122" s="2"/>
      <c r="GT122" s="2"/>
      <c r="GU122" s="2"/>
      <c r="GV122" s="2"/>
      <c r="GW122" s="2"/>
      <c r="GX122" s="2"/>
      <c r="GY122" s="2"/>
      <c r="GZ122" s="2"/>
      <c r="HA122" s="2"/>
      <c r="HB122" s="2"/>
      <c r="HC122" s="2"/>
      <c r="HD122" s="2"/>
      <c r="HE122" s="2"/>
      <c r="HF122" s="2"/>
      <c r="HG122" s="2"/>
      <c r="HH122" s="2"/>
      <c r="HI122" s="2"/>
      <c r="HJ122" s="2"/>
      <c r="HK122" s="2"/>
      <c r="HL122" s="2"/>
      <c r="HM122" s="2"/>
      <c r="HN122" s="2"/>
      <c r="HO122" s="2"/>
      <c r="HP122" s="2"/>
      <c r="HQ122" s="2"/>
      <c r="HR122" s="2"/>
      <c r="HS122" s="2"/>
      <c r="HT122" s="2"/>
      <c r="HU122" s="2"/>
      <c r="HV122" s="2"/>
      <c r="HW122" s="2"/>
      <c r="HX122" s="2"/>
      <c r="HY122" s="2"/>
      <c r="HZ122" s="2"/>
      <c r="IA122" s="2"/>
      <c r="IB122" s="2"/>
      <c r="IC122" s="2"/>
      <c r="ID122" s="2"/>
      <c r="IE122" s="2"/>
      <c r="IF122" s="2"/>
      <c r="IG122" s="2"/>
      <c r="IH122" s="2"/>
      <c r="II122" s="2"/>
      <c r="IJ122" s="2"/>
      <c r="IK122" s="2"/>
      <c r="IL122" s="2"/>
      <c r="IM122" s="2"/>
      <c r="IN122" s="2"/>
      <c r="IO122" s="2"/>
      <c r="IP122" s="2"/>
      <c r="IQ122" s="2"/>
      <c r="IR122" s="2"/>
    </row>
    <row r="123" spans="1:252" ht="34.950000000000003" customHeight="1" x14ac:dyDescent="0.3">
      <c r="A123" s="49">
        <v>4</v>
      </c>
      <c r="B123" s="50" t="s">
        <v>13</v>
      </c>
      <c r="C123" s="50" t="s">
        <v>130</v>
      </c>
      <c r="D123" s="51">
        <v>13134</v>
      </c>
      <c r="E123" s="52">
        <v>29058</v>
      </c>
      <c r="F123" s="52">
        <v>52792</v>
      </c>
      <c r="G123" s="52">
        <v>22920</v>
      </c>
      <c r="H123" s="82">
        <v>25440</v>
      </c>
      <c r="I123" s="90">
        <f t="shared" si="8"/>
        <v>130210</v>
      </c>
      <c r="J123" s="66">
        <v>130210</v>
      </c>
      <c r="K123" s="66">
        <v>97470</v>
      </c>
      <c r="L123" s="66">
        <v>32740</v>
      </c>
      <c r="M123" s="54"/>
      <c r="N123" s="70">
        <v>0</v>
      </c>
      <c r="O123" s="73">
        <v>37033</v>
      </c>
      <c r="P123" s="74">
        <f t="shared" si="9"/>
        <v>60437</v>
      </c>
      <c r="Q123" s="28">
        <f t="shared" si="10"/>
        <v>32740</v>
      </c>
      <c r="R123" s="85"/>
      <c r="S123" s="42">
        <f t="shared" si="11"/>
        <v>130210</v>
      </c>
      <c r="T123" s="21">
        <f t="shared" si="12"/>
        <v>130210</v>
      </c>
      <c r="U123" s="36">
        <f t="shared" si="13"/>
        <v>93177</v>
      </c>
      <c r="V123" s="2"/>
      <c r="W123" s="2"/>
      <c r="X123" s="98">
        <f t="shared" si="14"/>
        <v>130210</v>
      </c>
      <c r="Y123" s="98">
        <f t="shared" si="15"/>
        <v>60437</v>
      </c>
      <c r="Z123" s="98">
        <f t="shared" si="15"/>
        <v>32740</v>
      </c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  <c r="CH123" s="2"/>
      <c r="CI123" s="2"/>
      <c r="CJ123" s="2"/>
      <c r="CK123" s="2"/>
      <c r="CL123" s="2"/>
      <c r="CM123" s="2"/>
      <c r="CN123" s="2"/>
      <c r="CO123" s="2"/>
      <c r="CP123" s="2"/>
      <c r="CQ123" s="2"/>
      <c r="CR123" s="2"/>
      <c r="CS123" s="2"/>
      <c r="CT123" s="2"/>
      <c r="CU123" s="2"/>
      <c r="CV123" s="2"/>
      <c r="CW123" s="2"/>
      <c r="CX123" s="2"/>
      <c r="CY123" s="2"/>
      <c r="CZ123" s="2"/>
      <c r="DA123" s="2"/>
      <c r="DB123" s="2"/>
      <c r="DC123" s="2"/>
      <c r="DD123" s="2"/>
      <c r="DE123" s="2"/>
      <c r="DF123" s="2"/>
      <c r="DG123" s="2"/>
      <c r="DH123" s="2"/>
      <c r="DI123" s="2"/>
      <c r="DJ123" s="2"/>
      <c r="DK123" s="2"/>
      <c r="DL123" s="2"/>
      <c r="DM123" s="2"/>
      <c r="DN123" s="2"/>
      <c r="DO123" s="2"/>
      <c r="DP123" s="2"/>
      <c r="DQ123" s="2"/>
      <c r="DR123" s="2"/>
      <c r="DS123" s="2"/>
      <c r="DT123" s="2"/>
      <c r="DU123" s="2"/>
      <c r="DV123" s="2"/>
      <c r="DW123" s="2"/>
      <c r="DX123" s="2"/>
      <c r="DY123" s="2"/>
      <c r="DZ123" s="2"/>
      <c r="EA123" s="2"/>
      <c r="EB123" s="2"/>
      <c r="EC123" s="2"/>
      <c r="ED123" s="2"/>
      <c r="EE123" s="2"/>
      <c r="EF123" s="2"/>
      <c r="EG123" s="2"/>
      <c r="EH123" s="2"/>
      <c r="EI123" s="2"/>
      <c r="EJ123" s="2"/>
      <c r="EK123" s="2"/>
      <c r="EL123" s="2"/>
      <c r="EM123" s="2"/>
      <c r="EN123" s="2"/>
      <c r="EO123" s="2"/>
      <c r="EP123" s="2"/>
      <c r="EQ123" s="2"/>
      <c r="ER123" s="2"/>
      <c r="ES123" s="2"/>
      <c r="ET123" s="2"/>
      <c r="EU123" s="2"/>
      <c r="EV123" s="2"/>
      <c r="EW123" s="2"/>
      <c r="EX123" s="2"/>
      <c r="EY123" s="2"/>
      <c r="EZ123" s="2"/>
      <c r="FA123" s="2"/>
      <c r="FB123" s="2"/>
      <c r="FC123" s="2"/>
      <c r="FD123" s="2"/>
      <c r="FE123" s="2"/>
      <c r="FF123" s="2"/>
      <c r="FG123" s="2"/>
      <c r="FH123" s="2"/>
      <c r="FI123" s="2"/>
      <c r="FJ123" s="2"/>
      <c r="FK123" s="2"/>
      <c r="FL123" s="2"/>
      <c r="FM123" s="2"/>
      <c r="FN123" s="2"/>
      <c r="FO123" s="2"/>
      <c r="FP123" s="2"/>
      <c r="FQ123" s="2"/>
      <c r="FR123" s="2"/>
      <c r="FS123" s="2"/>
      <c r="FT123" s="2"/>
      <c r="FU123" s="2"/>
      <c r="FV123" s="2"/>
      <c r="FW123" s="2"/>
      <c r="FX123" s="2"/>
      <c r="FY123" s="2"/>
      <c r="FZ123" s="2"/>
      <c r="GA123" s="2"/>
      <c r="GB123" s="2"/>
      <c r="GC123" s="2"/>
      <c r="GD123" s="2"/>
      <c r="GE123" s="2"/>
      <c r="GF123" s="2"/>
      <c r="GG123" s="2"/>
      <c r="GH123" s="2"/>
      <c r="GI123" s="2"/>
      <c r="GJ123" s="2"/>
      <c r="GK123" s="2"/>
      <c r="GL123" s="2"/>
      <c r="GM123" s="2"/>
      <c r="GN123" s="2"/>
      <c r="GO123" s="2"/>
      <c r="GP123" s="2"/>
      <c r="GQ123" s="2"/>
      <c r="GR123" s="2"/>
      <c r="GS123" s="2"/>
      <c r="GT123" s="2"/>
      <c r="GU123" s="2"/>
      <c r="GV123" s="2"/>
      <c r="GW123" s="2"/>
      <c r="GX123" s="2"/>
      <c r="GY123" s="2"/>
      <c r="GZ123" s="2"/>
      <c r="HA123" s="2"/>
      <c r="HB123" s="2"/>
      <c r="HC123" s="2"/>
      <c r="HD123" s="2"/>
      <c r="HE123" s="2"/>
      <c r="HF123" s="2"/>
      <c r="HG123" s="2"/>
      <c r="HH123" s="2"/>
      <c r="HI123" s="2"/>
      <c r="HJ123" s="2"/>
      <c r="HK123" s="2"/>
      <c r="HL123" s="2"/>
      <c r="HM123" s="2"/>
      <c r="HN123" s="2"/>
      <c r="HO123" s="2"/>
      <c r="HP123" s="2"/>
      <c r="HQ123" s="2"/>
      <c r="HR123" s="2"/>
      <c r="HS123" s="2"/>
      <c r="HT123" s="2"/>
      <c r="HU123" s="2"/>
      <c r="HV123" s="2"/>
      <c r="HW123" s="2"/>
      <c r="HX123" s="2"/>
      <c r="HY123" s="2"/>
      <c r="HZ123" s="2"/>
      <c r="IA123" s="2"/>
      <c r="IB123" s="2"/>
      <c r="IC123" s="2"/>
      <c r="ID123" s="2"/>
      <c r="IE123" s="2"/>
      <c r="IF123" s="2"/>
      <c r="IG123" s="2"/>
      <c r="IH123" s="2"/>
      <c r="II123" s="2"/>
      <c r="IJ123" s="2"/>
      <c r="IK123" s="2"/>
      <c r="IL123" s="2"/>
      <c r="IM123" s="2"/>
      <c r="IN123" s="2"/>
      <c r="IO123" s="2"/>
      <c r="IP123" s="2"/>
      <c r="IQ123" s="2"/>
      <c r="IR123" s="2"/>
    </row>
    <row r="124" spans="1:252" ht="34.950000000000003" customHeight="1" x14ac:dyDescent="0.3">
      <c r="A124" s="49">
        <v>5</v>
      </c>
      <c r="B124" s="50" t="s">
        <v>154</v>
      </c>
      <c r="C124" s="50" t="s">
        <v>130</v>
      </c>
      <c r="D124" s="51">
        <v>13036</v>
      </c>
      <c r="E124" s="52">
        <v>226200</v>
      </c>
      <c r="F124" s="52">
        <v>231600</v>
      </c>
      <c r="G124" s="52">
        <v>41760</v>
      </c>
      <c r="H124" s="82">
        <v>43320</v>
      </c>
      <c r="I124" s="90">
        <f t="shared" si="8"/>
        <v>542880</v>
      </c>
      <c r="J124" s="66">
        <v>542880</v>
      </c>
      <c r="K124" s="66">
        <v>359760</v>
      </c>
      <c r="L124" s="66">
        <v>183120</v>
      </c>
      <c r="M124" s="54"/>
      <c r="N124" s="70">
        <v>0</v>
      </c>
      <c r="O124" s="73">
        <v>190913</v>
      </c>
      <c r="P124" s="74">
        <f t="shared" si="9"/>
        <v>168847</v>
      </c>
      <c r="Q124" s="28">
        <f t="shared" si="10"/>
        <v>183120</v>
      </c>
      <c r="R124" s="85"/>
      <c r="S124" s="42">
        <f t="shared" si="11"/>
        <v>542880</v>
      </c>
      <c r="T124" s="21">
        <f t="shared" si="12"/>
        <v>542880</v>
      </c>
      <c r="U124" s="36">
        <f t="shared" si="13"/>
        <v>351967</v>
      </c>
      <c r="V124" s="2"/>
      <c r="W124" s="2"/>
      <c r="X124" s="98">
        <f t="shared" si="14"/>
        <v>542880</v>
      </c>
      <c r="Y124" s="98">
        <f t="shared" si="15"/>
        <v>168847</v>
      </c>
      <c r="Z124" s="98">
        <f t="shared" si="15"/>
        <v>183120</v>
      </c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H124" s="2"/>
      <c r="CI124" s="2"/>
      <c r="CJ124" s="2"/>
      <c r="CK124" s="2"/>
      <c r="CL124" s="2"/>
      <c r="CM124" s="2"/>
      <c r="CN124" s="2"/>
      <c r="CO124" s="2"/>
      <c r="CP124" s="2"/>
      <c r="CQ124" s="2"/>
      <c r="CR124" s="2"/>
      <c r="CS124" s="2"/>
      <c r="CT124" s="2"/>
      <c r="CU124" s="2"/>
      <c r="CV124" s="2"/>
      <c r="CW124" s="2"/>
      <c r="CX124" s="2"/>
      <c r="CY124" s="2"/>
      <c r="CZ124" s="2"/>
      <c r="DA124" s="2"/>
      <c r="DB124" s="2"/>
      <c r="DC124" s="2"/>
      <c r="DD124" s="2"/>
      <c r="DE124" s="2"/>
      <c r="DF124" s="2"/>
      <c r="DG124" s="2"/>
      <c r="DH124" s="2"/>
      <c r="DI124" s="2"/>
      <c r="DJ124" s="2"/>
      <c r="DK124" s="2"/>
      <c r="DL124" s="2"/>
      <c r="DM124" s="2"/>
      <c r="DN124" s="2"/>
      <c r="DO124" s="2"/>
      <c r="DP124" s="2"/>
      <c r="DQ124" s="2"/>
      <c r="DR124" s="2"/>
      <c r="DS124" s="2"/>
      <c r="DT124" s="2"/>
      <c r="DU124" s="2"/>
      <c r="DV124" s="2"/>
      <c r="DW124" s="2"/>
      <c r="DX124" s="2"/>
      <c r="DY124" s="2"/>
      <c r="DZ124" s="2"/>
      <c r="EA124" s="2"/>
      <c r="EB124" s="2"/>
      <c r="EC124" s="2"/>
      <c r="ED124" s="2"/>
      <c r="EE124" s="2"/>
      <c r="EF124" s="2"/>
      <c r="EG124" s="2"/>
      <c r="EH124" s="2"/>
      <c r="EI124" s="2"/>
      <c r="EJ124" s="2"/>
      <c r="EK124" s="2"/>
      <c r="EL124" s="2"/>
      <c r="EM124" s="2"/>
      <c r="EN124" s="2"/>
      <c r="EO124" s="2"/>
      <c r="EP124" s="2"/>
      <c r="EQ124" s="2"/>
      <c r="ER124" s="2"/>
      <c r="ES124" s="2"/>
      <c r="ET124" s="2"/>
      <c r="EU124" s="2"/>
      <c r="EV124" s="2"/>
      <c r="EW124" s="2"/>
      <c r="EX124" s="2"/>
      <c r="EY124" s="2"/>
      <c r="EZ124" s="2"/>
      <c r="FA124" s="2"/>
      <c r="FB124" s="2"/>
      <c r="FC124" s="2"/>
      <c r="FD124" s="2"/>
      <c r="FE124" s="2"/>
      <c r="FF124" s="2"/>
      <c r="FG124" s="2"/>
      <c r="FH124" s="2"/>
      <c r="FI124" s="2"/>
      <c r="FJ124" s="2"/>
      <c r="FK124" s="2"/>
      <c r="FL124" s="2"/>
      <c r="FM124" s="2"/>
      <c r="FN124" s="2"/>
      <c r="FO124" s="2"/>
      <c r="FP124" s="2"/>
      <c r="FQ124" s="2"/>
      <c r="FR124" s="2"/>
      <c r="FS124" s="2"/>
      <c r="FT124" s="2"/>
      <c r="FU124" s="2"/>
      <c r="FV124" s="2"/>
      <c r="FW124" s="2"/>
      <c r="FX124" s="2"/>
      <c r="FY124" s="2"/>
      <c r="FZ124" s="2"/>
      <c r="GA124" s="2"/>
      <c r="GB124" s="2"/>
      <c r="GC124" s="2"/>
      <c r="GD124" s="2"/>
      <c r="GE124" s="2"/>
      <c r="GF124" s="2"/>
      <c r="GG124" s="2"/>
      <c r="GH124" s="2"/>
      <c r="GI124" s="2"/>
      <c r="GJ124" s="2"/>
      <c r="GK124" s="2"/>
      <c r="GL124" s="2"/>
      <c r="GM124" s="2"/>
      <c r="GN124" s="2"/>
      <c r="GO124" s="2"/>
      <c r="GP124" s="2"/>
      <c r="GQ124" s="2"/>
      <c r="GR124" s="2"/>
      <c r="GS124" s="2"/>
      <c r="GT124" s="2"/>
      <c r="GU124" s="2"/>
      <c r="GV124" s="2"/>
      <c r="GW124" s="2"/>
      <c r="GX124" s="2"/>
      <c r="GY124" s="2"/>
      <c r="GZ124" s="2"/>
      <c r="HA124" s="2"/>
      <c r="HB124" s="2"/>
      <c r="HC124" s="2"/>
      <c r="HD124" s="2"/>
      <c r="HE124" s="2"/>
      <c r="HF124" s="2"/>
      <c r="HG124" s="2"/>
      <c r="HH124" s="2"/>
      <c r="HI124" s="2"/>
      <c r="HJ124" s="2"/>
      <c r="HK124" s="2"/>
      <c r="HL124" s="2"/>
      <c r="HM124" s="2"/>
      <c r="HN124" s="2"/>
      <c r="HO124" s="2"/>
      <c r="HP124" s="2"/>
      <c r="HQ124" s="2"/>
      <c r="HR124" s="2"/>
      <c r="HS124" s="2"/>
      <c r="HT124" s="2"/>
      <c r="HU124" s="2"/>
      <c r="HV124" s="2"/>
      <c r="HW124" s="2"/>
      <c r="HX124" s="2"/>
      <c r="HY124" s="2"/>
      <c r="HZ124" s="2"/>
      <c r="IA124" s="2"/>
      <c r="IB124" s="2"/>
      <c r="IC124" s="2"/>
      <c r="ID124" s="2"/>
      <c r="IE124" s="2"/>
      <c r="IF124" s="2"/>
      <c r="IG124" s="2"/>
      <c r="IH124" s="2"/>
      <c r="II124" s="2"/>
      <c r="IJ124" s="2"/>
      <c r="IK124" s="2"/>
      <c r="IL124" s="2"/>
      <c r="IM124" s="2"/>
      <c r="IN124" s="2"/>
      <c r="IO124" s="2"/>
      <c r="IP124" s="2"/>
      <c r="IQ124" s="2"/>
      <c r="IR124" s="2"/>
    </row>
    <row r="125" spans="1:252" ht="34.950000000000003" customHeight="1" x14ac:dyDescent="0.3">
      <c r="A125" s="49">
        <v>6</v>
      </c>
      <c r="B125" s="50" t="s">
        <v>155</v>
      </c>
      <c r="C125" s="50" t="s">
        <v>130</v>
      </c>
      <c r="D125" s="62">
        <v>13036</v>
      </c>
      <c r="E125" s="52">
        <v>11400</v>
      </c>
      <c r="F125" s="52">
        <v>10250</v>
      </c>
      <c r="G125" s="52">
        <v>4080</v>
      </c>
      <c r="H125" s="82">
        <v>4320</v>
      </c>
      <c r="I125" s="90">
        <f t="shared" si="8"/>
        <v>30050</v>
      </c>
      <c r="J125" s="66">
        <v>30050</v>
      </c>
      <c r="K125" s="66">
        <v>21390</v>
      </c>
      <c r="L125" s="66">
        <v>8660</v>
      </c>
      <c r="M125" s="54"/>
      <c r="N125" s="70">
        <v>0</v>
      </c>
      <c r="O125" s="73">
        <v>11029</v>
      </c>
      <c r="P125" s="74">
        <f t="shared" si="9"/>
        <v>10361</v>
      </c>
      <c r="Q125" s="28">
        <f t="shared" si="10"/>
        <v>8660</v>
      </c>
      <c r="R125" s="85"/>
      <c r="S125" s="42">
        <f t="shared" si="11"/>
        <v>30050</v>
      </c>
      <c r="T125" s="21">
        <f t="shared" si="12"/>
        <v>30050</v>
      </c>
      <c r="U125" s="36">
        <f t="shared" si="13"/>
        <v>19021</v>
      </c>
      <c r="V125" s="2"/>
      <c r="W125" s="2"/>
      <c r="X125" s="98">
        <f t="shared" si="14"/>
        <v>30050</v>
      </c>
      <c r="Y125" s="98">
        <f t="shared" si="15"/>
        <v>10361</v>
      </c>
      <c r="Z125" s="98">
        <f t="shared" si="15"/>
        <v>8660</v>
      </c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  <c r="CH125" s="2"/>
      <c r="CI125" s="2"/>
      <c r="CJ125" s="2"/>
      <c r="CK125" s="2"/>
      <c r="CL125" s="2"/>
      <c r="CM125" s="2"/>
      <c r="CN125" s="2"/>
      <c r="CO125" s="2"/>
      <c r="CP125" s="2"/>
      <c r="CQ125" s="2"/>
      <c r="CR125" s="2"/>
      <c r="CS125" s="2"/>
      <c r="CT125" s="2"/>
      <c r="CU125" s="2"/>
      <c r="CV125" s="2"/>
      <c r="CW125" s="2"/>
      <c r="CX125" s="2"/>
      <c r="CY125" s="2"/>
      <c r="CZ125" s="2"/>
      <c r="DA125" s="2"/>
      <c r="DB125" s="2"/>
      <c r="DC125" s="2"/>
      <c r="DD125" s="2"/>
      <c r="DE125" s="2"/>
      <c r="DF125" s="2"/>
      <c r="DG125" s="2"/>
      <c r="DH125" s="2"/>
      <c r="DI125" s="2"/>
      <c r="DJ125" s="2"/>
      <c r="DK125" s="2"/>
      <c r="DL125" s="2"/>
      <c r="DM125" s="2"/>
      <c r="DN125" s="2"/>
      <c r="DO125" s="2"/>
      <c r="DP125" s="2"/>
      <c r="DQ125" s="2"/>
      <c r="DR125" s="2"/>
      <c r="DS125" s="2"/>
      <c r="DT125" s="2"/>
      <c r="DU125" s="2"/>
      <c r="DV125" s="2"/>
      <c r="DW125" s="2"/>
      <c r="DX125" s="2"/>
      <c r="DY125" s="2"/>
      <c r="DZ125" s="2"/>
      <c r="EA125" s="2"/>
      <c r="EB125" s="2"/>
      <c r="EC125" s="2"/>
      <c r="ED125" s="2"/>
      <c r="EE125" s="2"/>
      <c r="EF125" s="2"/>
      <c r="EG125" s="2"/>
      <c r="EH125" s="2"/>
      <c r="EI125" s="2"/>
      <c r="EJ125" s="2"/>
      <c r="EK125" s="2"/>
      <c r="EL125" s="2"/>
      <c r="EM125" s="2"/>
      <c r="EN125" s="2"/>
      <c r="EO125" s="2"/>
      <c r="EP125" s="2"/>
      <c r="EQ125" s="2"/>
      <c r="ER125" s="2"/>
      <c r="ES125" s="2"/>
      <c r="ET125" s="2"/>
      <c r="EU125" s="2"/>
      <c r="EV125" s="2"/>
      <c r="EW125" s="2"/>
      <c r="EX125" s="2"/>
      <c r="EY125" s="2"/>
      <c r="EZ125" s="2"/>
      <c r="FA125" s="2"/>
      <c r="FB125" s="2"/>
      <c r="FC125" s="2"/>
      <c r="FD125" s="2"/>
      <c r="FE125" s="2"/>
      <c r="FF125" s="2"/>
      <c r="FG125" s="2"/>
      <c r="FH125" s="2"/>
      <c r="FI125" s="2"/>
      <c r="FJ125" s="2"/>
      <c r="FK125" s="2"/>
      <c r="FL125" s="2"/>
      <c r="FM125" s="2"/>
      <c r="FN125" s="2"/>
      <c r="FO125" s="2"/>
      <c r="FP125" s="2"/>
      <c r="FQ125" s="2"/>
      <c r="FR125" s="2"/>
      <c r="FS125" s="2"/>
      <c r="FT125" s="2"/>
      <c r="FU125" s="2"/>
      <c r="FV125" s="2"/>
      <c r="FW125" s="2"/>
      <c r="FX125" s="2"/>
      <c r="FY125" s="2"/>
      <c r="FZ125" s="2"/>
      <c r="GA125" s="2"/>
      <c r="GB125" s="2"/>
      <c r="GC125" s="2"/>
      <c r="GD125" s="2"/>
      <c r="GE125" s="2"/>
      <c r="GF125" s="2"/>
      <c r="GG125" s="2"/>
      <c r="GH125" s="2"/>
      <c r="GI125" s="2"/>
      <c r="GJ125" s="2"/>
      <c r="GK125" s="2"/>
      <c r="GL125" s="2"/>
      <c r="GM125" s="2"/>
      <c r="GN125" s="2"/>
      <c r="GO125" s="2"/>
      <c r="GP125" s="2"/>
      <c r="GQ125" s="2"/>
      <c r="GR125" s="2"/>
      <c r="GS125" s="2"/>
      <c r="GT125" s="2"/>
      <c r="GU125" s="2"/>
      <c r="GV125" s="2"/>
      <c r="GW125" s="2"/>
      <c r="GX125" s="2"/>
      <c r="GY125" s="2"/>
      <c r="GZ125" s="2"/>
      <c r="HA125" s="2"/>
      <c r="HB125" s="2"/>
      <c r="HC125" s="2"/>
      <c r="HD125" s="2"/>
      <c r="HE125" s="2"/>
      <c r="HF125" s="2"/>
      <c r="HG125" s="2"/>
      <c r="HH125" s="2"/>
      <c r="HI125" s="2"/>
      <c r="HJ125" s="2"/>
      <c r="HK125" s="2"/>
      <c r="HL125" s="2"/>
      <c r="HM125" s="2"/>
      <c r="HN125" s="2"/>
      <c r="HO125" s="2"/>
      <c r="HP125" s="2"/>
      <c r="HQ125" s="2"/>
      <c r="HR125" s="2"/>
      <c r="HS125" s="2"/>
      <c r="HT125" s="2"/>
      <c r="HU125" s="2"/>
      <c r="HV125" s="2"/>
      <c r="HW125" s="2"/>
      <c r="HX125" s="2"/>
      <c r="HY125" s="2"/>
      <c r="HZ125" s="2"/>
      <c r="IA125" s="2"/>
      <c r="IB125" s="2"/>
      <c r="IC125" s="2"/>
      <c r="ID125" s="2"/>
      <c r="IE125" s="2"/>
      <c r="IF125" s="2"/>
      <c r="IG125" s="2"/>
      <c r="IH125" s="2"/>
      <c r="II125" s="2"/>
      <c r="IJ125" s="2"/>
      <c r="IK125" s="2"/>
      <c r="IL125" s="2"/>
      <c r="IM125" s="2"/>
      <c r="IN125" s="2"/>
      <c r="IO125" s="2"/>
      <c r="IP125" s="2"/>
      <c r="IQ125" s="2"/>
      <c r="IR125" s="2"/>
    </row>
    <row r="126" spans="1:252" ht="34.950000000000003" customHeight="1" x14ac:dyDescent="0.3">
      <c r="A126" s="49">
        <v>7</v>
      </c>
      <c r="B126" s="50" t="s">
        <v>82</v>
      </c>
      <c r="C126" s="50" t="s">
        <v>130</v>
      </c>
      <c r="D126" s="51">
        <v>13037</v>
      </c>
      <c r="E126" s="52">
        <v>474500</v>
      </c>
      <c r="F126" s="52">
        <v>396000</v>
      </c>
      <c r="G126" s="52">
        <v>44940</v>
      </c>
      <c r="H126" s="82">
        <v>42540</v>
      </c>
      <c r="I126" s="90">
        <f t="shared" si="8"/>
        <v>957980</v>
      </c>
      <c r="J126" s="66">
        <v>957980</v>
      </c>
      <c r="K126" s="66">
        <v>609780</v>
      </c>
      <c r="L126" s="66">
        <v>348200</v>
      </c>
      <c r="M126" s="54"/>
      <c r="N126" s="70">
        <v>0</v>
      </c>
      <c r="O126" s="73">
        <v>370085</v>
      </c>
      <c r="P126" s="74">
        <f t="shared" si="9"/>
        <v>239695</v>
      </c>
      <c r="Q126" s="28">
        <f t="shared" si="10"/>
        <v>348200</v>
      </c>
      <c r="R126" s="85"/>
      <c r="S126" s="42">
        <f t="shared" si="11"/>
        <v>957980</v>
      </c>
      <c r="T126" s="21">
        <f t="shared" si="12"/>
        <v>957980</v>
      </c>
      <c r="U126" s="36">
        <f t="shared" si="13"/>
        <v>587895</v>
      </c>
      <c r="V126" s="2"/>
      <c r="W126" s="2"/>
      <c r="X126" s="98">
        <f t="shared" si="14"/>
        <v>957980</v>
      </c>
      <c r="Y126" s="98">
        <f t="shared" si="15"/>
        <v>239695</v>
      </c>
      <c r="Z126" s="98">
        <f t="shared" si="15"/>
        <v>348200</v>
      </c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  <c r="CI126" s="2"/>
      <c r="CJ126" s="2"/>
      <c r="CK126" s="2"/>
      <c r="CL126" s="2"/>
      <c r="CM126" s="2"/>
      <c r="CN126" s="2"/>
      <c r="CO126" s="2"/>
      <c r="CP126" s="2"/>
      <c r="CQ126" s="2"/>
      <c r="CR126" s="2"/>
      <c r="CS126" s="2"/>
      <c r="CT126" s="2"/>
      <c r="CU126" s="2"/>
      <c r="CV126" s="2"/>
      <c r="CW126" s="2"/>
      <c r="CX126" s="2"/>
      <c r="CY126" s="2"/>
      <c r="CZ126" s="2"/>
      <c r="DA126" s="2"/>
      <c r="DB126" s="2"/>
      <c r="DC126" s="2"/>
      <c r="DD126" s="2"/>
      <c r="DE126" s="2"/>
      <c r="DF126" s="2"/>
      <c r="DG126" s="2"/>
      <c r="DH126" s="2"/>
      <c r="DI126" s="2"/>
      <c r="DJ126" s="2"/>
      <c r="DK126" s="2"/>
      <c r="DL126" s="2"/>
      <c r="DM126" s="2"/>
      <c r="DN126" s="2"/>
      <c r="DO126" s="2"/>
      <c r="DP126" s="2"/>
      <c r="DQ126" s="2"/>
      <c r="DR126" s="2"/>
      <c r="DS126" s="2"/>
      <c r="DT126" s="2"/>
      <c r="DU126" s="2"/>
      <c r="DV126" s="2"/>
      <c r="DW126" s="2"/>
      <c r="DX126" s="2"/>
      <c r="DY126" s="2"/>
      <c r="DZ126" s="2"/>
      <c r="EA126" s="2"/>
      <c r="EB126" s="2"/>
      <c r="EC126" s="2"/>
      <c r="ED126" s="2"/>
      <c r="EE126" s="2"/>
      <c r="EF126" s="2"/>
      <c r="EG126" s="2"/>
      <c r="EH126" s="2"/>
      <c r="EI126" s="2"/>
      <c r="EJ126" s="2"/>
      <c r="EK126" s="2"/>
      <c r="EL126" s="2"/>
      <c r="EM126" s="2"/>
      <c r="EN126" s="2"/>
      <c r="EO126" s="2"/>
      <c r="EP126" s="2"/>
      <c r="EQ126" s="2"/>
      <c r="ER126" s="2"/>
      <c r="ES126" s="2"/>
      <c r="ET126" s="2"/>
      <c r="EU126" s="2"/>
      <c r="EV126" s="2"/>
      <c r="EW126" s="2"/>
      <c r="EX126" s="2"/>
      <c r="EY126" s="2"/>
      <c r="EZ126" s="2"/>
      <c r="FA126" s="2"/>
      <c r="FB126" s="2"/>
      <c r="FC126" s="2"/>
      <c r="FD126" s="2"/>
      <c r="FE126" s="2"/>
      <c r="FF126" s="2"/>
      <c r="FG126" s="2"/>
      <c r="FH126" s="2"/>
      <c r="FI126" s="2"/>
      <c r="FJ126" s="2"/>
      <c r="FK126" s="2"/>
      <c r="FL126" s="2"/>
      <c r="FM126" s="2"/>
      <c r="FN126" s="2"/>
      <c r="FO126" s="2"/>
      <c r="FP126" s="2"/>
      <c r="FQ126" s="2"/>
      <c r="FR126" s="2"/>
      <c r="FS126" s="2"/>
      <c r="FT126" s="2"/>
      <c r="FU126" s="2"/>
      <c r="FV126" s="2"/>
      <c r="FW126" s="2"/>
      <c r="FX126" s="2"/>
      <c r="FY126" s="2"/>
      <c r="FZ126" s="2"/>
      <c r="GA126" s="2"/>
      <c r="GB126" s="2"/>
      <c r="GC126" s="2"/>
      <c r="GD126" s="2"/>
      <c r="GE126" s="2"/>
      <c r="GF126" s="2"/>
      <c r="GG126" s="2"/>
      <c r="GH126" s="2"/>
      <c r="GI126" s="2"/>
      <c r="GJ126" s="2"/>
      <c r="GK126" s="2"/>
      <c r="GL126" s="2"/>
      <c r="GM126" s="2"/>
      <c r="GN126" s="2"/>
      <c r="GO126" s="2"/>
      <c r="GP126" s="2"/>
      <c r="GQ126" s="2"/>
      <c r="GR126" s="2"/>
      <c r="GS126" s="2"/>
      <c r="GT126" s="2"/>
      <c r="GU126" s="2"/>
      <c r="GV126" s="2"/>
      <c r="GW126" s="2"/>
      <c r="GX126" s="2"/>
      <c r="GY126" s="2"/>
      <c r="GZ126" s="2"/>
      <c r="HA126" s="2"/>
      <c r="HB126" s="2"/>
      <c r="HC126" s="2"/>
      <c r="HD126" s="2"/>
      <c r="HE126" s="2"/>
      <c r="HF126" s="2"/>
      <c r="HG126" s="2"/>
      <c r="HH126" s="2"/>
      <c r="HI126" s="2"/>
      <c r="HJ126" s="2"/>
      <c r="HK126" s="2"/>
      <c r="HL126" s="2"/>
      <c r="HM126" s="2"/>
      <c r="HN126" s="2"/>
      <c r="HO126" s="2"/>
      <c r="HP126" s="2"/>
      <c r="HQ126" s="2"/>
      <c r="HR126" s="2"/>
      <c r="HS126" s="2"/>
      <c r="HT126" s="2"/>
      <c r="HU126" s="2"/>
      <c r="HV126" s="2"/>
      <c r="HW126" s="2"/>
      <c r="HX126" s="2"/>
      <c r="HY126" s="2"/>
      <c r="HZ126" s="2"/>
      <c r="IA126" s="2"/>
      <c r="IB126" s="2"/>
      <c r="IC126" s="2"/>
      <c r="ID126" s="2"/>
      <c r="IE126" s="2"/>
      <c r="IF126" s="2"/>
      <c r="IG126" s="2"/>
      <c r="IH126" s="2"/>
      <c r="II126" s="2"/>
      <c r="IJ126" s="2"/>
      <c r="IK126" s="2"/>
      <c r="IL126" s="2"/>
      <c r="IM126" s="2"/>
      <c r="IN126" s="2"/>
      <c r="IO126" s="2"/>
      <c r="IP126" s="2"/>
      <c r="IQ126" s="2"/>
      <c r="IR126" s="2"/>
    </row>
    <row r="127" spans="1:252" ht="34.950000000000003" customHeight="1" x14ac:dyDescent="0.3">
      <c r="A127" s="49">
        <v>8</v>
      </c>
      <c r="B127" s="50" t="s">
        <v>120</v>
      </c>
      <c r="C127" s="50" t="s">
        <v>130</v>
      </c>
      <c r="D127" s="51">
        <v>13038</v>
      </c>
      <c r="E127" s="52">
        <v>86776</v>
      </c>
      <c r="F127" s="52">
        <v>115478</v>
      </c>
      <c r="G127" s="52">
        <v>21060</v>
      </c>
      <c r="H127" s="82">
        <v>19380</v>
      </c>
      <c r="I127" s="90">
        <f t="shared" si="8"/>
        <v>242694</v>
      </c>
      <c r="J127" s="66">
        <v>242694</v>
      </c>
      <c r="K127" s="66">
        <v>161792</v>
      </c>
      <c r="L127" s="66">
        <v>80902</v>
      </c>
      <c r="M127" s="54"/>
      <c r="N127" s="70">
        <v>0</v>
      </c>
      <c r="O127" s="73">
        <v>76830</v>
      </c>
      <c r="P127" s="74">
        <f t="shared" si="9"/>
        <v>84962</v>
      </c>
      <c r="Q127" s="28">
        <f t="shared" si="10"/>
        <v>80902</v>
      </c>
      <c r="R127" s="85"/>
      <c r="S127" s="42">
        <f t="shared" si="11"/>
        <v>242694</v>
      </c>
      <c r="T127" s="21">
        <f t="shared" si="12"/>
        <v>242694</v>
      </c>
      <c r="U127" s="36">
        <f t="shared" si="13"/>
        <v>165864</v>
      </c>
      <c r="V127" s="2"/>
      <c r="W127" s="2"/>
      <c r="X127" s="98">
        <f t="shared" si="14"/>
        <v>242694</v>
      </c>
      <c r="Y127" s="98">
        <f t="shared" si="15"/>
        <v>84962</v>
      </c>
      <c r="Z127" s="98">
        <f t="shared" si="15"/>
        <v>80902</v>
      </c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H127" s="2"/>
      <c r="CI127" s="2"/>
      <c r="CJ127" s="2"/>
      <c r="CK127" s="2"/>
      <c r="CL127" s="2"/>
      <c r="CM127" s="2"/>
      <c r="CN127" s="2"/>
      <c r="CO127" s="2"/>
      <c r="CP127" s="2"/>
      <c r="CQ127" s="2"/>
      <c r="CR127" s="2"/>
      <c r="CS127" s="2"/>
      <c r="CT127" s="2"/>
      <c r="CU127" s="2"/>
      <c r="CV127" s="2"/>
      <c r="CW127" s="2"/>
      <c r="CX127" s="2"/>
      <c r="CY127" s="2"/>
      <c r="CZ127" s="2"/>
      <c r="DA127" s="2"/>
      <c r="DB127" s="2"/>
      <c r="DC127" s="2"/>
      <c r="DD127" s="2"/>
      <c r="DE127" s="2"/>
      <c r="DF127" s="2"/>
      <c r="DG127" s="2"/>
      <c r="DH127" s="2"/>
      <c r="DI127" s="2"/>
      <c r="DJ127" s="2"/>
      <c r="DK127" s="2"/>
      <c r="DL127" s="2"/>
      <c r="DM127" s="2"/>
      <c r="DN127" s="2"/>
      <c r="DO127" s="2"/>
      <c r="DP127" s="2"/>
      <c r="DQ127" s="2"/>
      <c r="DR127" s="2"/>
      <c r="DS127" s="2"/>
      <c r="DT127" s="2"/>
      <c r="DU127" s="2"/>
      <c r="DV127" s="2"/>
      <c r="DW127" s="2"/>
      <c r="DX127" s="2"/>
      <c r="DY127" s="2"/>
      <c r="DZ127" s="2"/>
      <c r="EA127" s="2"/>
      <c r="EB127" s="2"/>
      <c r="EC127" s="2"/>
      <c r="ED127" s="2"/>
      <c r="EE127" s="2"/>
      <c r="EF127" s="2"/>
      <c r="EG127" s="2"/>
      <c r="EH127" s="2"/>
      <c r="EI127" s="2"/>
      <c r="EJ127" s="2"/>
      <c r="EK127" s="2"/>
      <c r="EL127" s="2"/>
      <c r="EM127" s="2"/>
      <c r="EN127" s="2"/>
      <c r="EO127" s="2"/>
      <c r="EP127" s="2"/>
      <c r="EQ127" s="2"/>
      <c r="ER127" s="2"/>
      <c r="ES127" s="2"/>
      <c r="ET127" s="2"/>
      <c r="EU127" s="2"/>
      <c r="EV127" s="2"/>
      <c r="EW127" s="2"/>
      <c r="EX127" s="2"/>
      <c r="EY127" s="2"/>
      <c r="EZ127" s="2"/>
      <c r="FA127" s="2"/>
      <c r="FB127" s="2"/>
      <c r="FC127" s="2"/>
      <c r="FD127" s="2"/>
      <c r="FE127" s="2"/>
      <c r="FF127" s="2"/>
      <c r="FG127" s="2"/>
      <c r="FH127" s="2"/>
      <c r="FI127" s="2"/>
      <c r="FJ127" s="2"/>
      <c r="FK127" s="2"/>
      <c r="FL127" s="2"/>
      <c r="FM127" s="2"/>
      <c r="FN127" s="2"/>
      <c r="FO127" s="2"/>
      <c r="FP127" s="2"/>
      <c r="FQ127" s="2"/>
      <c r="FR127" s="2"/>
      <c r="FS127" s="2"/>
      <c r="FT127" s="2"/>
      <c r="FU127" s="2"/>
      <c r="FV127" s="2"/>
      <c r="FW127" s="2"/>
      <c r="FX127" s="2"/>
      <c r="FY127" s="2"/>
      <c r="FZ127" s="2"/>
      <c r="GA127" s="2"/>
      <c r="GB127" s="2"/>
      <c r="GC127" s="2"/>
      <c r="GD127" s="2"/>
      <c r="GE127" s="2"/>
      <c r="GF127" s="2"/>
      <c r="GG127" s="2"/>
      <c r="GH127" s="2"/>
      <c r="GI127" s="2"/>
      <c r="GJ127" s="2"/>
      <c r="GK127" s="2"/>
      <c r="GL127" s="2"/>
      <c r="GM127" s="2"/>
      <c r="GN127" s="2"/>
      <c r="GO127" s="2"/>
      <c r="GP127" s="2"/>
      <c r="GQ127" s="2"/>
      <c r="GR127" s="2"/>
      <c r="GS127" s="2"/>
      <c r="GT127" s="2"/>
      <c r="GU127" s="2"/>
      <c r="GV127" s="2"/>
      <c r="GW127" s="2"/>
      <c r="GX127" s="2"/>
      <c r="GY127" s="2"/>
      <c r="GZ127" s="2"/>
      <c r="HA127" s="2"/>
      <c r="HB127" s="2"/>
      <c r="HC127" s="2"/>
      <c r="HD127" s="2"/>
      <c r="HE127" s="2"/>
      <c r="HF127" s="2"/>
      <c r="HG127" s="2"/>
      <c r="HH127" s="2"/>
      <c r="HI127" s="2"/>
      <c r="HJ127" s="2"/>
      <c r="HK127" s="2"/>
      <c r="HL127" s="2"/>
      <c r="HM127" s="2"/>
      <c r="HN127" s="2"/>
      <c r="HO127" s="2"/>
      <c r="HP127" s="2"/>
      <c r="HQ127" s="2"/>
      <c r="HR127" s="2"/>
      <c r="HS127" s="2"/>
      <c r="HT127" s="2"/>
      <c r="HU127" s="2"/>
      <c r="HV127" s="2"/>
      <c r="HW127" s="2"/>
      <c r="HX127" s="2"/>
      <c r="HY127" s="2"/>
      <c r="HZ127" s="2"/>
      <c r="IA127" s="2"/>
      <c r="IB127" s="2"/>
      <c r="IC127" s="2"/>
      <c r="ID127" s="2"/>
      <c r="IE127" s="2"/>
      <c r="IF127" s="2"/>
      <c r="IG127" s="2"/>
      <c r="IH127" s="2"/>
      <c r="II127" s="2"/>
      <c r="IJ127" s="2"/>
      <c r="IK127" s="2"/>
      <c r="IL127" s="2"/>
      <c r="IM127" s="2"/>
      <c r="IN127" s="2"/>
      <c r="IO127" s="2"/>
      <c r="IP127" s="2"/>
      <c r="IQ127" s="2"/>
      <c r="IR127" s="2"/>
    </row>
    <row r="128" spans="1:252" ht="34.950000000000003" customHeight="1" x14ac:dyDescent="0.3">
      <c r="A128" s="49">
        <v>9</v>
      </c>
      <c r="B128" s="50" t="s">
        <v>156</v>
      </c>
      <c r="C128" s="50" t="s">
        <v>130</v>
      </c>
      <c r="D128" s="51">
        <v>13039</v>
      </c>
      <c r="E128" s="52">
        <v>190441</v>
      </c>
      <c r="F128" s="52">
        <v>182008</v>
      </c>
      <c r="G128" s="52">
        <v>16680</v>
      </c>
      <c r="H128" s="82">
        <v>15840</v>
      </c>
      <c r="I128" s="90">
        <f t="shared" si="8"/>
        <v>404969</v>
      </c>
      <c r="J128" s="66">
        <v>404969</v>
      </c>
      <c r="K128" s="66">
        <v>255989</v>
      </c>
      <c r="L128" s="66">
        <v>148980</v>
      </c>
      <c r="M128" s="54"/>
      <c r="N128" s="70">
        <v>0</v>
      </c>
      <c r="O128" s="73">
        <v>147567</v>
      </c>
      <c r="P128" s="74">
        <f t="shared" si="9"/>
        <v>108422</v>
      </c>
      <c r="Q128" s="28">
        <f t="shared" si="10"/>
        <v>148980</v>
      </c>
      <c r="R128" s="85"/>
      <c r="S128" s="42">
        <f t="shared" si="11"/>
        <v>404969</v>
      </c>
      <c r="T128" s="21">
        <f t="shared" si="12"/>
        <v>404969</v>
      </c>
      <c r="U128" s="36">
        <f t="shared" si="13"/>
        <v>257402</v>
      </c>
      <c r="V128" s="2"/>
      <c r="W128" s="2"/>
      <c r="X128" s="98">
        <f t="shared" si="14"/>
        <v>404969</v>
      </c>
      <c r="Y128" s="98">
        <f t="shared" si="15"/>
        <v>108422</v>
      </c>
      <c r="Z128" s="98">
        <f t="shared" si="15"/>
        <v>148980</v>
      </c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  <c r="CH128" s="2"/>
      <c r="CI128" s="2"/>
      <c r="CJ128" s="2"/>
      <c r="CK128" s="2"/>
      <c r="CL128" s="2"/>
      <c r="CM128" s="2"/>
      <c r="CN128" s="2"/>
      <c r="CO128" s="2"/>
      <c r="CP128" s="2"/>
      <c r="CQ128" s="2"/>
      <c r="CR128" s="2"/>
      <c r="CS128" s="2"/>
      <c r="CT128" s="2"/>
      <c r="CU128" s="2"/>
      <c r="CV128" s="2"/>
      <c r="CW128" s="2"/>
      <c r="CX128" s="2"/>
      <c r="CY128" s="2"/>
      <c r="CZ128" s="2"/>
      <c r="DA128" s="2"/>
      <c r="DB128" s="2"/>
      <c r="DC128" s="2"/>
      <c r="DD128" s="2"/>
      <c r="DE128" s="2"/>
      <c r="DF128" s="2"/>
      <c r="DG128" s="2"/>
      <c r="DH128" s="2"/>
      <c r="DI128" s="2"/>
      <c r="DJ128" s="2"/>
      <c r="DK128" s="2"/>
      <c r="DL128" s="2"/>
      <c r="DM128" s="2"/>
      <c r="DN128" s="2"/>
      <c r="DO128" s="2"/>
      <c r="DP128" s="2"/>
      <c r="DQ128" s="2"/>
      <c r="DR128" s="2"/>
      <c r="DS128" s="2"/>
      <c r="DT128" s="2"/>
      <c r="DU128" s="2"/>
      <c r="DV128" s="2"/>
      <c r="DW128" s="2"/>
      <c r="DX128" s="2"/>
      <c r="DY128" s="2"/>
      <c r="DZ128" s="2"/>
      <c r="EA128" s="2"/>
      <c r="EB128" s="2"/>
      <c r="EC128" s="2"/>
      <c r="ED128" s="2"/>
      <c r="EE128" s="2"/>
      <c r="EF128" s="2"/>
      <c r="EG128" s="2"/>
      <c r="EH128" s="2"/>
      <c r="EI128" s="2"/>
      <c r="EJ128" s="2"/>
      <c r="EK128" s="2"/>
      <c r="EL128" s="2"/>
      <c r="EM128" s="2"/>
      <c r="EN128" s="2"/>
      <c r="EO128" s="2"/>
      <c r="EP128" s="2"/>
      <c r="EQ128" s="2"/>
      <c r="ER128" s="2"/>
      <c r="ES128" s="2"/>
      <c r="ET128" s="2"/>
      <c r="EU128" s="2"/>
      <c r="EV128" s="2"/>
      <c r="EW128" s="2"/>
      <c r="EX128" s="2"/>
      <c r="EY128" s="2"/>
      <c r="EZ128" s="2"/>
      <c r="FA128" s="2"/>
      <c r="FB128" s="2"/>
      <c r="FC128" s="2"/>
      <c r="FD128" s="2"/>
      <c r="FE128" s="2"/>
      <c r="FF128" s="2"/>
      <c r="FG128" s="2"/>
      <c r="FH128" s="2"/>
      <c r="FI128" s="2"/>
      <c r="FJ128" s="2"/>
      <c r="FK128" s="2"/>
      <c r="FL128" s="2"/>
      <c r="FM128" s="2"/>
      <c r="FN128" s="2"/>
      <c r="FO128" s="2"/>
      <c r="FP128" s="2"/>
      <c r="FQ128" s="2"/>
      <c r="FR128" s="2"/>
      <c r="FS128" s="2"/>
      <c r="FT128" s="2"/>
      <c r="FU128" s="2"/>
      <c r="FV128" s="2"/>
      <c r="FW128" s="2"/>
      <c r="FX128" s="2"/>
      <c r="FY128" s="2"/>
      <c r="FZ128" s="2"/>
      <c r="GA128" s="2"/>
      <c r="GB128" s="2"/>
      <c r="GC128" s="2"/>
      <c r="GD128" s="2"/>
      <c r="GE128" s="2"/>
      <c r="GF128" s="2"/>
      <c r="GG128" s="2"/>
      <c r="GH128" s="2"/>
      <c r="GI128" s="2"/>
      <c r="GJ128" s="2"/>
      <c r="GK128" s="2"/>
      <c r="GL128" s="2"/>
      <c r="GM128" s="2"/>
      <c r="GN128" s="2"/>
      <c r="GO128" s="2"/>
      <c r="GP128" s="2"/>
      <c r="GQ128" s="2"/>
      <c r="GR128" s="2"/>
      <c r="GS128" s="2"/>
      <c r="GT128" s="2"/>
      <c r="GU128" s="2"/>
      <c r="GV128" s="2"/>
      <c r="GW128" s="2"/>
      <c r="GX128" s="2"/>
      <c r="GY128" s="2"/>
      <c r="GZ128" s="2"/>
      <c r="HA128" s="2"/>
      <c r="HB128" s="2"/>
      <c r="HC128" s="2"/>
      <c r="HD128" s="2"/>
      <c r="HE128" s="2"/>
      <c r="HF128" s="2"/>
      <c r="HG128" s="2"/>
      <c r="HH128" s="2"/>
      <c r="HI128" s="2"/>
      <c r="HJ128" s="2"/>
      <c r="HK128" s="2"/>
      <c r="HL128" s="2"/>
      <c r="HM128" s="2"/>
      <c r="HN128" s="2"/>
      <c r="HO128" s="2"/>
      <c r="HP128" s="2"/>
      <c r="HQ128" s="2"/>
      <c r="HR128" s="2"/>
      <c r="HS128" s="2"/>
      <c r="HT128" s="2"/>
      <c r="HU128" s="2"/>
      <c r="HV128" s="2"/>
      <c r="HW128" s="2"/>
      <c r="HX128" s="2"/>
      <c r="HY128" s="2"/>
      <c r="HZ128" s="2"/>
      <c r="IA128" s="2"/>
      <c r="IB128" s="2"/>
      <c r="IC128" s="2"/>
      <c r="ID128" s="2"/>
      <c r="IE128" s="2"/>
      <c r="IF128" s="2"/>
      <c r="IG128" s="2"/>
      <c r="IH128" s="2"/>
      <c r="II128" s="2"/>
      <c r="IJ128" s="2"/>
      <c r="IK128" s="2"/>
      <c r="IL128" s="2"/>
      <c r="IM128" s="2"/>
      <c r="IN128" s="2"/>
      <c r="IO128" s="2"/>
      <c r="IP128" s="2"/>
      <c r="IQ128" s="2"/>
      <c r="IR128" s="2"/>
    </row>
    <row r="129" spans="1:252" ht="34.950000000000003" customHeight="1" x14ac:dyDescent="0.3">
      <c r="A129" s="49">
        <v>10</v>
      </c>
      <c r="B129" s="50" t="s">
        <v>157</v>
      </c>
      <c r="C129" s="50" t="s">
        <v>130</v>
      </c>
      <c r="D129" s="51">
        <v>13039</v>
      </c>
      <c r="E129" s="52">
        <v>90740</v>
      </c>
      <c r="F129" s="52">
        <v>62349</v>
      </c>
      <c r="G129" s="52">
        <v>16200</v>
      </c>
      <c r="H129" s="82">
        <v>14880</v>
      </c>
      <c r="I129" s="90">
        <f t="shared" si="8"/>
        <v>184169</v>
      </c>
      <c r="J129" s="66">
        <v>184169</v>
      </c>
      <c r="K129" s="66">
        <v>122933</v>
      </c>
      <c r="L129" s="66">
        <v>61236</v>
      </c>
      <c r="M129" s="54"/>
      <c r="N129" s="70">
        <v>0</v>
      </c>
      <c r="O129" s="73">
        <v>76192</v>
      </c>
      <c r="P129" s="74">
        <f t="shared" si="9"/>
        <v>46741</v>
      </c>
      <c r="Q129" s="28">
        <f t="shared" si="10"/>
        <v>61236</v>
      </c>
      <c r="R129" s="85"/>
      <c r="S129" s="42">
        <f t="shared" si="11"/>
        <v>184169</v>
      </c>
      <c r="T129" s="21">
        <f t="shared" si="12"/>
        <v>184169</v>
      </c>
      <c r="U129" s="36">
        <f t="shared" si="13"/>
        <v>107977</v>
      </c>
      <c r="V129" s="2"/>
      <c r="W129" s="2"/>
      <c r="X129" s="98">
        <f t="shared" si="14"/>
        <v>184169</v>
      </c>
      <c r="Y129" s="98">
        <f t="shared" si="15"/>
        <v>46741</v>
      </c>
      <c r="Z129" s="98">
        <f t="shared" si="15"/>
        <v>61236</v>
      </c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  <c r="CG129" s="2"/>
      <c r="CH129" s="2"/>
      <c r="CI129" s="2"/>
      <c r="CJ129" s="2"/>
      <c r="CK129" s="2"/>
      <c r="CL129" s="2"/>
      <c r="CM129" s="2"/>
      <c r="CN129" s="2"/>
      <c r="CO129" s="2"/>
      <c r="CP129" s="2"/>
      <c r="CQ129" s="2"/>
      <c r="CR129" s="2"/>
      <c r="CS129" s="2"/>
      <c r="CT129" s="2"/>
      <c r="CU129" s="2"/>
      <c r="CV129" s="2"/>
      <c r="CW129" s="2"/>
      <c r="CX129" s="2"/>
      <c r="CY129" s="2"/>
      <c r="CZ129" s="2"/>
      <c r="DA129" s="2"/>
      <c r="DB129" s="2"/>
      <c r="DC129" s="2"/>
      <c r="DD129" s="2"/>
      <c r="DE129" s="2"/>
      <c r="DF129" s="2"/>
      <c r="DG129" s="2"/>
      <c r="DH129" s="2"/>
      <c r="DI129" s="2"/>
      <c r="DJ129" s="2"/>
      <c r="DK129" s="2"/>
      <c r="DL129" s="2"/>
      <c r="DM129" s="2"/>
      <c r="DN129" s="2"/>
      <c r="DO129" s="2"/>
      <c r="DP129" s="2"/>
      <c r="DQ129" s="2"/>
      <c r="DR129" s="2"/>
      <c r="DS129" s="2"/>
      <c r="DT129" s="2"/>
      <c r="DU129" s="2"/>
      <c r="DV129" s="2"/>
      <c r="DW129" s="2"/>
      <c r="DX129" s="2"/>
      <c r="DY129" s="2"/>
      <c r="DZ129" s="2"/>
      <c r="EA129" s="2"/>
      <c r="EB129" s="2"/>
      <c r="EC129" s="2"/>
      <c r="ED129" s="2"/>
      <c r="EE129" s="2"/>
      <c r="EF129" s="2"/>
      <c r="EG129" s="2"/>
      <c r="EH129" s="2"/>
      <c r="EI129" s="2"/>
      <c r="EJ129" s="2"/>
      <c r="EK129" s="2"/>
      <c r="EL129" s="2"/>
      <c r="EM129" s="2"/>
      <c r="EN129" s="2"/>
      <c r="EO129" s="2"/>
      <c r="EP129" s="2"/>
      <c r="EQ129" s="2"/>
      <c r="ER129" s="2"/>
      <c r="ES129" s="2"/>
      <c r="ET129" s="2"/>
      <c r="EU129" s="2"/>
      <c r="EV129" s="2"/>
      <c r="EW129" s="2"/>
      <c r="EX129" s="2"/>
      <c r="EY129" s="2"/>
      <c r="EZ129" s="2"/>
      <c r="FA129" s="2"/>
      <c r="FB129" s="2"/>
      <c r="FC129" s="2"/>
      <c r="FD129" s="2"/>
      <c r="FE129" s="2"/>
      <c r="FF129" s="2"/>
      <c r="FG129" s="2"/>
      <c r="FH129" s="2"/>
      <c r="FI129" s="2"/>
      <c r="FJ129" s="2"/>
      <c r="FK129" s="2"/>
      <c r="FL129" s="2"/>
      <c r="FM129" s="2"/>
      <c r="FN129" s="2"/>
      <c r="FO129" s="2"/>
      <c r="FP129" s="2"/>
      <c r="FQ129" s="2"/>
      <c r="FR129" s="2"/>
      <c r="FS129" s="2"/>
      <c r="FT129" s="2"/>
      <c r="FU129" s="2"/>
      <c r="FV129" s="2"/>
      <c r="FW129" s="2"/>
      <c r="FX129" s="2"/>
      <c r="FY129" s="2"/>
      <c r="FZ129" s="2"/>
      <c r="GA129" s="2"/>
      <c r="GB129" s="2"/>
      <c r="GC129" s="2"/>
      <c r="GD129" s="2"/>
      <c r="GE129" s="2"/>
      <c r="GF129" s="2"/>
      <c r="GG129" s="2"/>
      <c r="GH129" s="2"/>
      <c r="GI129" s="2"/>
      <c r="GJ129" s="2"/>
      <c r="GK129" s="2"/>
      <c r="GL129" s="2"/>
      <c r="GM129" s="2"/>
      <c r="GN129" s="2"/>
      <c r="GO129" s="2"/>
      <c r="GP129" s="2"/>
      <c r="GQ129" s="2"/>
      <c r="GR129" s="2"/>
      <c r="GS129" s="2"/>
      <c r="GT129" s="2"/>
      <c r="GU129" s="2"/>
      <c r="GV129" s="2"/>
      <c r="GW129" s="2"/>
      <c r="GX129" s="2"/>
      <c r="GY129" s="2"/>
      <c r="GZ129" s="2"/>
      <c r="HA129" s="2"/>
      <c r="HB129" s="2"/>
      <c r="HC129" s="2"/>
      <c r="HD129" s="2"/>
      <c r="HE129" s="2"/>
      <c r="HF129" s="2"/>
      <c r="HG129" s="2"/>
      <c r="HH129" s="2"/>
      <c r="HI129" s="2"/>
      <c r="HJ129" s="2"/>
      <c r="HK129" s="2"/>
      <c r="HL129" s="2"/>
      <c r="HM129" s="2"/>
      <c r="HN129" s="2"/>
      <c r="HO129" s="2"/>
      <c r="HP129" s="2"/>
      <c r="HQ129" s="2"/>
      <c r="HR129" s="2"/>
      <c r="HS129" s="2"/>
      <c r="HT129" s="2"/>
      <c r="HU129" s="2"/>
      <c r="HV129" s="2"/>
      <c r="HW129" s="2"/>
      <c r="HX129" s="2"/>
      <c r="HY129" s="2"/>
      <c r="HZ129" s="2"/>
      <c r="IA129" s="2"/>
      <c r="IB129" s="2"/>
      <c r="IC129" s="2"/>
      <c r="ID129" s="2"/>
      <c r="IE129" s="2"/>
      <c r="IF129" s="2"/>
      <c r="IG129" s="2"/>
      <c r="IH129" s="2"/>
      <c r="II129" s="2"/>
      <c r="IJ129" s="2"/>
      <c r="IK129" s="2"/>
      <c r="IL129" s="2"/>
      <c r="IM129" s="2"/>
      <c r="IN129" s="2"/>
      <c r="IO129" s="2"/>
      <c r="IP129" s="2"/>
      <c r="IQ129" s="2"/>
      <c r="IR129" s="2"/>
    </row>
    <row r="130" spans="1:252" ht="34.950000000000003" customHeight="1" x14ac:dyDescent="0.3">
      <c r="A130" s="49">
        <v>11</v>
      </c>
      <c r="B130" s="50" t="s">
        <v>113</v>
      </c>
      <c r="C130" s="50" t="s">
        <v>130</v>
      </c>
      <c r="D130" s="51">
        <v>13040</v>
      </c>
      <c r="E130" s="52">
        <v>190286</v>
      </c>
      <c r="F130" s="52">
        <v>175200</v>
      </c>
      <c r="G130" s="52">
        <v>16800</v>
      </c>
      <c r="H130" s="82">
        <v>15000</v>
      </c>
      <c r="I130" s="90">
        <f t="shared" si="8"/>
        <v>397286</v>
      </c>
      <c r="J130" s="66">
        <v>397286</v>
      </c>
      <c r="K130" s="66">
        <v>251091</v>
      </c>
      <c r="L130" s="66">
        <v>146195</v>
      </c>
      <c r="M130" s="54"/>
      <c r="N130" s="70">
        <v>0</v>
      </c>
      <c r="O130" s="73">
        <v>147543</v>
      </c>
      <c r="P130" s="74">
        <f t="shared" si="9"/>
        <v>103548</v>
      </c>
      <c r="Q130" s="28">
        <f t="shared" si="10"/>
        <v>146195</v>
      </c>
      <c r="R130" s="85"/>
      <c r="S130" s="42">
        <f t="shared" si="11"/>
        <v>397286</v>
      </c>
      <c r="T130" s="21">
        <f t="shared" si="12"/>
        <v>397286</v>
      </c>
      <c r="U130" s="36">
        <f t="shared" si="13"/>
        <v>249743</v>
      </c>
      <c r="V130" s="2"/>
      <c r="W130" s="2"/>
      <c r="X130" s="98">
        <f t="shared" si="14"/>
        <v>397286</v>
      </c>
      <c r="Y130" s="98">
        <f t="shared" si="15"/>
        <v>103548</v>
      </c>
      <c r="Z130" s="98">
        <f t="shared" si="15"/>
        <v>146195</v>
      </c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  <c r="CF130" s="2"/>
      <c r="CG130" s="2"/>
      <c r="CH130" s="2"/>
      <c r="CI130" s="2"/>
      <c r="CJ130" s="2"/>
      <c r="CK130" s="2"/>
      <c r="CL130" s="2"/>
      <c r="CM130" s="2"/>
      <c r="CN130" s="2"/>
      <c r="CO130" s="2"/>
      <c r="CP130" s="2"/>
      <c r="CQ130" s="2"/>
      <c r="CR130" s="2"/>
      <c r="CS130" s="2"/>
      <c r="CT130" s="2"/>
      <c r="CU130" s="2"/>
      <c r="CV130" s="2"/>
      <c r="CW130" s="2"/>
      <c r="CX130" s="2"/>
      <c r="CY130" s="2"/>
      <c r="CZ130" s="2"/>
      <c r="DA130" s="2"/>
      <c r="DB130" s="2"/>
      <c r="DC130" s="2"/>
      <c r="DD130" s="2"/>
      <c r="DE130" s="2"/>
      <c r="DF130" s="2"/>
      <c r="DG130" s="2"/>
      <c r="DH130" s="2"/>
      <c r="DI130" s="2"/>
      <c r="DJ130" s="2"/>
      <c r="DK130" s="2"/>
      <c r="DL130" s="2"/>
      <c r="DM130" s="2"/>
      <c r="DN130" s="2"/>
      <c r="DO130" s="2"/>
      <c r="DP130" s="2"/>
      <c r="DQ130" s="2"/>
      <c r="DR130" s="2"/>
      <c r="DS130" s="2"/>
      <c r="DT130" s="2"/>
      <c r="DU130" s="2"/>
      <c r="DV130" s="2"/>
      <c r="DW130" s="2"/>
      <c r="DX130" s="2"/>
      <c r="DY130" s="2"/>
      <c r="DZ130" s="2"/>
      <c r="EA130" s="2"/>
      <c r="EB130" s="2"/>
      <c r="EC130" s="2"/>
      <c r="ED130" s="2"/>
      <c r="EE130" s="2"/>
      <c r="EF130" s="2"/>
      <c r="EG130" s="2"/>
      <c r="EH130" s="2"/>
      <c r="EI130" s="2"/>
      <c r="EJ130" s="2"/>
      <c r="EK130" s="2"/>
      <c r="EL130" s="2"/>
      <c r="EM130" s="2"/>
      <c r="EN130" s="2"/>
      <c r="EO130" s="2"/>
      <c r="EP130" s="2"/>
      <c r="EQ130" s="2"/>
      <c r="ER130" s="2"/>
      <c r="ES130" s="2"/>
      <c r="ET130" s="2"/>
      <c r="EU130" s="2"/>
      <c r="EV130" s="2"/>
      <c r="EW130" s="2"/>
      <c r="EX130" s="2"/>
      <c r="EY130" s="2"/>
      <c r="EZ130" s="2"/>
      <c r="FA130" s="2"/>
      <c r="FB130" s="2"/>
      <c r="FC130" s="2"/>
      <c r="FD130" s="2"/>
      <c r="FE130" s="2"/>
      <c r="FF130" s="2"/>
      <c r="FG130" s="2"/>
      <c r="FH130" s="2"/>
      <c r="FI130" s="2"/>
      <c r="FJ130" s="2"/>
      <c r="FK130" s="2"/>
      <c r="FL130" s="2"/>
      <c r="FM130" s="2"/>
      <c r="FN130" s="2"/>
      <c r="FO130" s="2"/>
      <c r="FP130" s="2"/>
      <c r="FQ130" s="2"/>
      <c r="FR130" s="2"/>
      <c r="FS130" s="2"/>
      <c r="FT130" s="2"/>
      <c r="FU130" s="2"/>
      <c r="FV130" s="2"/>
      <c r="FW130" s="2"/>
      <c r="FX130" s="2"/>
      <c r="FY130" s="2"/>
      <c r="FZ130" s="2"/>
      <c r="GA130" s="2"/>
      <c r="GB130" s="2"/>
      <c r="GC130" s="2"/>
      <c r="GD130" s="2"/>
      <c r="GE130" s="2"/>
      <c r="GF130" s="2"/>
      <c r="GG130" s="2"/>
      <c r="GH130" s="2"/>
      <c r="GI130" s="2"/>
      <c r="GJ130" s="2"/>
      <c r="GK130" s="2"/>
      <c r="GL130" s="2"/>
      <c r="GM130" s="2"/>
      <c r="GN130" s="2"/>
      <c r="GO130" s="2"/>
      <c r="GP130" s="2"/>
      <c r="GQ130" s="2"/>
      <c r="GR130" s="2"/>
      <c r="GS130" s="2"/>
      <c r="GT130" s="2"/>
      <c r="GU130" s="2"/>
      <c r="GV130" s="2"/>
      <c r="GW130" s="2"/>
      <c r="GX130" s="2"/>
      <c r="GY130" s="2"/>
      <c r="GZ130" s="2"/>
      <c r="HA130" s="2"/>
      <c r="HB130" s="2"/>
      <c r="HC130" s="2"/>
      <c r="HD130" s="2"/>
      <c r="HE130" s="2"/>
      <c r="HF130" s="2"/>
      <c r="HG130" s="2"/>
      <c r="HH130" s="2"/>
      <c r="HI130" s="2"/>
      <c r="HJ130" s="2"/>
      <c r="HK130" s="2"/>
      <c r="HL130" s="2"/>
      <c r="HM130" s="2"/>
      <c r="HN130" s="2"/>
      <c r="HO130" s="2"/>
      <c r="HP130" s="2"/>
      <c r="HQ130" s="2"/>
      <c r="HR130" s="2"/>
      <c r="HS130" s="2"/>
      <c r="HT130" s="2"/>
      <c r="HU130" s="2"/>
      <c r="HV130" s="2"/>
      <c r="HW130" s="2"/>
      <c r="HX130" s="2"/>
      <c r="HY130" s="2"/>
      <c r="HZ130" s="2"/>
      <c r="IA130" s="2"/>
      <c r="IB130" s="2"/>
      <c r="IC130" s="2"/>
      <c r="ID130" s="2"/>
      <c r="IE130" s="2"/>
      <c r="IF130" s="2"/>
      <c r="IG130" s="2"/>
      <c r="IH130" s="2"/>
      <c r="II130" s="2"/>
      <c r="IJ130" s="2"/>
      <c r="IK130" s="2"/>
      <c r="IL130" s="2"/>
      <c r="IM130" s="2"/>
      <c r="IN130" s="2"/>
      <c r="IO130" s="2"/>
      <c r="IP130" s="2"/>
      <c r="IQ130" s="2"/>
      <c r="IR130" s="2"/>
    </row>
    <row r="131" spans="1:252" ht="34.950000000000003" customHeight="1" x14ac:dyDescent="0.3">
      <c r="A131" s="49">
        <v>12</v>
      </c>
      <c r="B131" s="50" t="s">
        <v>83</v>
      </c>
      <c r="C131" s="50" t="s">
        <v>130</v>
      </c>
      <c r="D131" s="51">
        <v>13041</v>
      </c>
      <c r="E131" s="52">
        <v>32400</v>
      </c>
      <c r="F131" s="52">
        <v>54929</v>
      </c>
      <c r="G131" s="52">
        <v>13200</v>
      </c>
      <c r="H131" s="82">
        <v>15960</v>
      </c>
      <c r="I131" s="90">
        <f t="shared" si="8"/>
        <v>116489</v>
      </c>
      <c r="J131" s="66">
        <v>116489</v>
      </c>
      <c r="K131" s="66">
        <v>81557</v>
      </c>
      <c r="L131" s="66">
        <v>34932</v>
      </c>
      <c r="M131" s="54"/>
      <c r="N131" s="70">
        <v>0</v>
      </c>
      <c r="O131" s="73">
        <v>32489</v>
      </c>
      <c r="P131" s="74">
        <f t="shared" si="9"/>
        <v>49068</v>
      </c>
      <c r="Q131" s="28">
        <f t="shared" si="10"/>
        <v>34932</v>
      </c>
      <c r="R131" s="85"/>
      <c r="S131" s="42">
        <f t="shared" si="11"/>
        <v>116489</v>
      </c>
      <c r="T131" s="21">
        <f t="shared" si="12"/>
        <v>116489</v>
      </c>
      <c r="U131" s="36">
        <f t="shared" si="13"/>
        <v>84000</v>
      </c>
      <c r="V131" s="2"/>
      <c r="W131" s="2"/>
      <c r="X131" s="98">
        <f t="shared" si="14"/>
        <v>116489</v>
      </c>
      <c r="Y131" s="98">
        <f t="shared" si="15"/>
        <v>49068</v>
      </c>
      <c r="Z131" s="98">
        <f t="shared" si="15"/>
        <v>34932</v>
      </c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  <c r="CF131" s="2"/>
      <c r="CG131" s="2"/>
      <c r="CH131" s="2"/>
      <c r="CI131" s="2"/>
      <c r="CJ131" s="2"/>
      <c r="CK131" s="2"/>
      <c r="CL131" s="2"/>
      <c r="CM131" s="2"/>
      <c r="CN131" s="2"/>
      <c r="CO131" s="2"/>
      <c r="CP131" s="2"/>
      <c r="CQ131" s="2"/>
      <c r="CR131" s="2"/>
      <c r="CS131" s="2"/>
      <c r="CT131" s="2"/>
      <c r="CU131" s="2"/>
      <c r="CV131" s="2"/>
      <c r="CW131" s="2"/>
      <c r="CX131" s="2"/>
      <c r="CY131" s="2"/>
      <c r="CZ131" s="2"/>
      <c r="DA131" s="2"/>
      <c r="DB131" s="2"/>
      <c r="DC131" s="2"/>
      <c r="DD131" s="2"/>
      <c r="DE131" s="2"/>
      <c r="DF131" s="2"/>
      <c r="DG131" s="2"/>
      <c r="DH131" s="2"/>
      <c r="DI131" s="2"/>
      <c r="DJ131" s="2"/>
      <c r="DK131" s="2"/>
      <c r="DL131" s="2"/>
      <c r="DM131" s="2"/>
      <c r="DN131" s="2"/>
      <c r="DO131" s="2"/>
      <c r="DP131" s="2"/>
      <c r="DQ131" s="2"/>
      <c r="DR131" s="2"/>
      <c r="DS131" s="2"/>
      <c r="DT131" s="2"/>
      <c r="DU131" s="2"/>
      <c r="DV131" s="2"/>
      <c r="DW131" s="2"/>
      <c r="DX131" s="2"/>
      <c r="DY131" s="2"/>
      <c r="DZ131" s="2"/>
      <c r="EA131" s="2"/>
      <c r="EB131" s="2"/>
      <c r="EC131" s="2"/>
      <c r="ED131" s="2"/>
      <c r="EE131" s="2"/>
      <c r="EF131" s="2"/>
      <c r="EG131" s="2"/>
      <c r="EH131" s="2"/>
      <c r="EI131" s="2"/>
      <c r="EJ131" s="2"/>
      <c r="EK131" s="2"/>
      <c r="EL131" s="2"/>
      <c r="EM131" s="2"/>
      <c r="EN131" s="2"/>
      <c r="EO131" s="2"/>
      <c r="EP131" s="2"/>
      <c r="EQ131" s="2"/>
      <c r="ER131" s="2"/>
      <c r="ES131" s="2"/>
      <c r="ET131" s="2"/>
      <c r="EU131" s="2"/>
      <c r="EV131" s="2"/>
      <c r="EW131" s="2"/>
      <c r="EX131" s="2"/>
      <c r="EY131" s="2"/>
      <c r="EZ131" s="2"/>
      <c r="FA131" s="2"/>
      <c r="FB131" s="2"/>
      <c r="FC131" s="2"/>
      <c r="FD131" s="2"/>
      <c r="FE131" s="2"/>
      <c r="FF131" s="2"/>
      <c r="FG131" s="2"/>
      <c r="FH131" s="2"/>
      <c r="FI131" s="2"/>
      <c r="FJ131" s="2"/>
      <c r="FK131" s="2"/>
      <c r="FL131" s="2"/>
      <c r="FM131" s="2"/>
      <c r="FN131" s="2"/>
      <c r="FO131" s="2"/>
      <c r="FP131" s="2"/>
      <c r="FQ131" s="2"/>
      <c r="FR131" s="2"/>
      <c r="FS131" s="2"/>
      <c r="FT131" s="2"/>
      <c r="FU131" s="2"/>
      <c r="FV131" s="2"/>
      <c r="FW131" s="2"/>
      <c r="FX131" s="2"/>
      <c r="FY131" s="2"/>
      <c r="FZ131" s="2"/>
      <c r="GA131" s="2"/>
      <c r="GB131" s="2"/>
      <c r="GC131" s="2"/>
      <c r="GD131" s="2"/>
      <c r="GE131" s="2"/>
      <c r="GF131" s="2"/>
      <c r="GG131" s="2"/>
      <c r="GH131" s="2"/>
      <c r="GI131" s="2"/>
      <c r="GJ131" s="2"/>
      <c r="GK131" s="2"/>
      <c r="GL131" s="2"/>
      <c r="GM131" s="2"/>
      <c r="GN131" s="2"/>
      <c r="GO131" s="2"/>
      <c r="GP131" s="2"/>
      <c r="GQ131" s="2"/>
      <c r="GR131" s="2"/>
      <c r="GS131" s="2"/>
      <c r="GT131" s="2"/>
      <c r="GU131" s="2"/>
      <c r="GV131" s="2"/>
      <c r="GW131" s="2"/>
      <c r="GX131" s="2"/>
      <c r="GY131" s="2"/>
      <c r="GZ131" s="2"/>
      <c r="HA131" s="2"/>
      <c r="HB131" s="2"/>
      <c r="HC131" s="2"/>
      <c r="HD131" s="2"/>
      <c r="HE131" s="2"/>
      <c r="HF131" s="2"/>
      <c r="HG131" s="2"/>
      <c r="HH131" s="2"/>
      <c r="HI131" s="2"/>
      <c r="HJ131" s="2"/>
      <c r="HK131" s="2"/>
      <c r="HL131" s="2"/>
      <c r="HM131" s="2"/>
      <c r="HN131" s="2"/>
      <c r="HO131" s="2"/>
      <c r="HP131" s="2"/>
      <c r="HQ131" s="2"/>
      <c r="HR131" s="2"/>
      <c r="HS131" s="2"/>
      <c r="HT131" s="2"/>
      <c r="HU131" s="2"/>
      <c r="HV131" s="2"/>
      <c r="HW131" s="2"/>
      <c r="HX131" s="2"/>
      <c r="HY131" s="2"/>
      <c r="HZ131" s="2"/>
      <c r="IA131" s="2"/>
      <c r="IB131" s="2"/>
      <c r="IC131" s="2"/>
      <c r="ID131" s="2"/>
      <c r="IE131" s="2"/>
      <c r="IF131" s="2"/>
      <c r="IG131" s="2"/>
      <c r="IH131" s="2"/>
      <c r="II131" s="2"/>
      <c r="IJ131" s="2"/>
      <c r="IK131" s="2"/>
      <c r="IL131" s="2"/>
      <c r="IM131" s="2"/>
      <c r="IN131" s="2"/>
      <c r="IO131" s="2"/>
      <c r="IP131" s="2"/>
      <c r="IQ131" s="2"/>
      <c r="IR131" s="2"/>
    </row>
    <row r="132" spans="1:252" ht="34.950000000000003" customHeight="1" x14ac:dyDescent="0.3">
      <c r="A132" s="117">
        <v>13</v>
      </c>
      <c r="B132" s="60" t="s">
        <v>165</v>
      </c>
      <c r="C132" s="50" t="s">
        <v>130</v>
      </c>
      <c r="D132" s="62">
        <v>13135</v>
      </c>
      <c r="E132" s="52">
        <v>104138</v>
      </c>
      <c r="F132" s="52">
        <v>83977</v>
      </c>
      <c r="G132" s="52">
        <v>9720</v>
      </c>
      <c r="H132" s="82">
        <v>8580</v>
      </c>
      <c r="I132" s="90">
        <f t="shared" ref="I132:I139" si="20">E132+F132+G132+H132</f>
        <v>206415</v>
      </c>
      <c r="J132" s="66">
        <v>206415</v>
      </c>
      <c r="K132" s="66">
        <v>131169</v>
      </c>
      <c r="L132" s="66">
        <v>75246</v>
      </c>
      <c r="M132" s="54"/>
      <c r="N132" s="70">
        <v>0</v>
      </c>
      <c r="O132" s="73">
        <v>81120</v>
      </c>
      <c r="P132" s="74">
        <f t="shared" ref="P132:P150" si="21">K132-O132</f>
        <v>50049</v>
      </c>
      <c r="Q132" s="28">
        <f t="shared" ref="Q132:Q150" si="22">J132-O132-P132</f>
        <v>75246</v>
      </c>
      <c r="R132" s="85"/>
      <c r="S132" s="42">
        <f t="shared" ref="S132:S150" si="23">K132+L132+N132</f>
        <v>206415</v>
      </c>
      <c r="T132" s="21">
        <f t="shared" ref="T132:T150" si="24">O132+P132+Q132</f>
        <v>206415</v>
      </c>
      <c r="U132" s="36">
        <f t="shared" ref="U132:U150" si="25">P132+Q132</f>
        <v>125295</v>
      </c>
      <c r="V132" s="2"/>
      <c r="W132" s="2"/>
      <c r="X132" s="98">
        <f t="shared" ref="X132:X150" si="26">N132+O132+P132+Q132</f>
        <v>206415</v>
      </c>
      <c r="Y132" s="98">
        <f t="shared" ref="Y132:Z150" si="27">P132</f>
        <v>50049</v>
      </c>
      <c r="Z132" s="98">
        <f t="shared" si="27"/>
        <v>75246</v>
      </c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  <c r="CF132" s="2"/>
      <c r="CG132" s="2"/>
      <c r="CH132" s="2"/>
      <c r="CI132" s="2"/>
      <c r="CJ132" s="2"/>
      <c r="CK132" s="2"/>
      <c r="CL132" s="2"/>
      <c r="CM132" s="2"/>
      <c r="CN132" s="2"/>
      <c r="CO132" s="2"/>
      <c r="CP132" s="2"/>
      <c r="CQ132" s="2"/>
      <c r="CR132" s="2"/>
      <c r="CS132" s="2"/>
      <c r="CT132" s="2"/>
      <c r="CU132" s="2"/>
      <c r="CV132" s="2"/>
      <c r="CW132" s="2"/>
      <c r="CX132" s="2"/>
      <c r="CY132" s="2"/>
      <c r="CZ132" s="2"/>
      <c r="DA132" s="2"/>
      <c r="DB132" s="2"/>
      <c r="DC132" s="2"/>
      <c r="DD132" s="2"/>
      <c r="DE132" s="2"/>
      <c r="DF132" s="2"/>
      <c r="DG132" s="2"/>
      <c r="DH132" s="2"/>
      <c r="DI132" s="2"/>
      <c r="DJ132" s="2"/>
      <c r="DK132" s="2"/>
      <c r="DL132" s="2"/>
      <c r="DM132" s="2"/>
      <c r="DN132" s="2"/>
      <c r="DO132" s="2"/>
      <c r="DP132" s="2"/>
      <c r="DQ132" s="2"/>
      <c r="DR132" s="2"/>
      <c r="DS132" s="2"/>
      <c r="DT132" s="2"/>
      <c r="DU132" s="2"/>
      <c r="DV132" s="2"/>
      <c r="DW132" s="2"/>
      <c r="DX132" s="2"/>
      <c r="DY132" s="2"/>
      <c r="DZ132" s="2"/>
      <c r="EA132" s="2"/>
      <c r="EB132" s="2"/>
      <c r="EC132" s="2"/>
      <c r="ED132" s="2"/>
      <c r="EE132" s="2"/>
      <c r="EF132" s="2"/>
      <c r="EG132" s="2"/>
      <c r="EH132" s="2"/>
      <c r="EI132" s="2"/>
      <c r="EJ132" s="2"/>
      <c r="EK132" s="2"/>
      <c r="EL132" s="2"/>
      <c r="EM132" s="2"/>
      <c r="EN132" s="2"/>
      <c r="EO132" s="2"/>
      <c r="EP132" s="2"/>
      <c r="EQ132" s="2"/>
      <c r="ER132" s="2"/>
      <c r="ES132" s="2"/>
      <c r="ET132" s="2"/>
      <c r="EU132" s="2"/>
      <c r="EV132" s="2"/>
      <c r="EW132" s="2"/>
      <c r="EX132" s="2"/>
      <c r="EY132" s="2"/>
      <c r="EZ132" s="2"/>
      <c r="FA132" s="2"/>
      <c r="FB132" s="2"/>
      <c r="FC132" s="2"/>
      <c r="FD132" s="2"/>
      <c r="FE132" s="2"/>
      <c r="FF132" s="2"/>
      <c r="FG132" s="2"/>
      <c r="FH132" s="2"/>
      <c r="FI132" s="2"/>
      <c r="FJ132" s="2"/>
      <c r="FK132" s="2"/>
      <c r="FL132" s="2"/>
      <c r="FM132" s="2"/>
      <c r="FN132" s="2"/>
      <c r="FO132" s="2"/>
      <c r="FP132" s="2"/>
      <c r="FQ132" s="2"/>
      <c r="FR132" s="2"/>
      <c r="FS132" s="2"/>
      <c r="FT132" s="2"/>
      <c r="FU132" s="2"/>
      <c r="FV132" s="2"/>
      <c r="FW132" s="2"/>
      <c r="FX132" s="2"/>
      <c r="FY132" s="2"/>
      <c r="FZ132" s="2"/>
      <c r="GA132" s="2"/>
      <c r="GB132" s="2"/>
      <c r="GC132" s="2"/>
      <c r="GD132" s="2"/>
      <c r="GE132" s="2"/>
      <c r="GF132" s="2"/>
      <c r="GG132" s="2"/>
      <c r="GH132" s="2"/>
      <c r="GI132" s="2"/>
      <c r="GJ132" s="2"/>
      <c r="GK132" s="2"/>
      <c r="GL132" s="2"/>
      <c r="GM132" s="2"/>
      <c r="GN132" s="2"/>
      <c r="GO132" s="2"/>
      <c r="GP132" s="2"/>
      <c r="GQ132" s="2"/>
      <c r="GR132" s="2"/>
      <c r="GS132" s="2"/>
      <c r="GT132" s="2"/>
      <c r="GU132" s="2"/>
      <c r="GV132" s="2"/>
      <c r="GW132" s="2"/>
      <c r="GX132" s="2"/>
      <c r="GY132" s="2"/>
      <c r="GZ132" s="2"/>
      <c r="HA132" s="2"/>
      <c r="HB132" s="2"/>
      <c r="HC132" s="2"/>
      <c r="HD132" s="2"/>
      <c r="HE132" s="2"/>
      <c r="HF132" s="2"/>
      <c r="HG132" s="2"/>
      <c r="HH132" s="2"/>
      <c r="HI132" s="2"/>
      <c r="HJ132" s="2"/>
      <c r="HK132" s="2"/>
      <c r="HL132" s="2"/>
      <c r="HM132" s="2"/>
      <c r="HN132" s="2"/>
      <c r="HO132" s="2"/>
      <c r="HP132" s="2"/>
      <c r="HQ132" s="2"/>
      <c r="HR132" s="2"/>
      <c r="HS132" s="2"/>
      <c r="HT132" s="2"/>
      <c r="HU132" s="2"/>
      <c r="HV132" s="2"/>
      <c r="HW132" s="2"/>
      <c r="HX132" s="2"/>
      <c r="HY132" s="2"/>
      <c r="HZ132" s="2"/>
      <c r="IA132" s="2"/>
      <c r="IB132" s="2"/>
      <c r="IC132" s="2"/>
      <c r="ID132" s="2"/>
      <c r="IE132" s="2"/>
      <c r="IF132" s="2"/>
      <c r="IG132" s="2"/>
      <c r="IH132" s="2"/>
      <c r="II132" s="2"/>
      <c r="IJ132" s="2"/>
      <c r="IK132" s="2"/>
      <c r="IL132" s="2"/>
      <c r="IM132" s="2"/>
      <c r="IN132" s="2"/>
      <c r="IO132" s="2"/>
      <c r="IP132" s="2"/>
      <c r="IQ132" s="2"/>
      <c r="IR132" s="2"/>
    </row>
    <row r="133" spans="1:252" ht="34.950000000000003" customHeight="1" x14ac:dyDescent="0.3">
      <c r="A133" s="117">
        <v>14</v>
      </c>
      <c r="B133" s="60" t="s">
        <v>166</v>
      </c>
      <c r="C133" s="50" t="s">
        <v>130</v>
      </c>
      <c r="D133" s="51">
        <v>13135</v>
      </c>
      <c r="E133" s="52">
        <v>48440</v>
      </c>
      <c r="F133" s="52">
        <v>42560</v>
      </c>
      <c r="G133" s="52">
        <v>840</v>
      </c>
      <c r="H133" s="82">
        <v>960</v>
      </c>
      <c r="I133" s="90">
        <f t="shared" si="20"/>
        <v>92800</v>
      </c>
      <c r="J133" s="66">
        <v>92800</v>
      </c>
      <c r="K133" s="66">
        <v>56400</v>
      </c>
      <c r="L133" s="66">
        <v>36400</v>
      </c>
      <c r="M133" s="54"/>
      <c r="N133" s="70">
        <v>0</v>
      </c>
      <c r="O133" s="73">
        <v>35111</v>
      </c>
      <c r="P133" s="74">
        <f t="shared" si="21"/>
        <v>21289</v>
      </c>
      <c r="Q133" s="28">
        <f t="shared" si="22"/>
        <v>36400</v>
      </c>
      <c r="R133" s="85"/>
      <c r="S133" s="42">
        <f t="shared" si="23"/>
        <v>92800</v>
      </c>
      <c r="T133" s="21">
        <f t="shared" si="24"/>
        <v>92800</v>
      </c>
      <c r="U133" s="36">
        <f t="shared" si="25"/>
        <v>57689</v>
      </c>
      <c r="V133" s="2"/>
      <c r="W133" s="2"/>
      <c r="X133" s="98">
        <f t="shared" si="26"/>
        <v>92800</v>
      </c>
      <c r="Y133" s="98">
        <f t="shared" si="27"/>
        <v>21289</v>
      </c>
      <c r="Z133" s="98">
        <f t="shared" si="27"/>
        <v>36400</v>
      </c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2"/>
      <c r="CF133" s="2"/>
      <c r="CG133" s="2"/>
      <c r="CH133" s="2"/>
      <c r="CI133" s="2"/>
      <c r="CJ133" s="2"/>
      <c r="CK133" s="2"/>
      <c r="CL133" s="2"/>
      <c r="CM133" s="2"/>
      <c r="CN133" s="2"/>
      <c r="CO133" s="2"/>
      <c r="CP133" s="2"/>
      <c r="CQ133" s="2"/>
      <c r="CR133" s="2"/>
      <c r="CS133" s="2"/>
      <c r="CT133" s="2"/>
      <c r="CU133" s="2"/>
      <c r="CV133" s="2"/>
      <c r="CW133" s="2"/>
      <c r="CX133" s="2"/>
      <c r="CY133" s="2"/>
      <c r="CZ133" s="2"/>
      <c r="DA133" s="2"/>
      <c r="DB133" s="2"/>
      <c r="DC133" s="2"/>
      <c r="DD133" s="2"/>
      <c r="DE133" s="2"/>
      <c r="DF133" s="2"/>
      <c r="DG133" s="2"/>
      <c r="DH133" s="2"/>
      <c r="DI133" s="2"/>
      <c r="DJ133" s="2"/>
      <c r="DK133" s="2"/>
      <c r="DL133" s="2"/>
      <c r="DM133" s="2"/>
      <c r="DN133" s="2"/>
      <c r="DO133" s="2"/>
      <c r="DP133" s="2"/>
      <c r="DQ133" s="2"/>
      <c r="DR133" s="2"/>
      <c r="DS133" s="2"/>
      <c r="DT133" s="2"/>
      <c r="DU133" s="2"/>
      <c r="DV133" s="2"/>
      <c r="DW133" s="2"/>
      <c r="DX133" s="2"/>
      <c r="DY133" s="2"/>
      <c r="DZ133" s="2"/>
      <c r="EA133" s="2"/>
      <c r="EB133" s="2"/>
      <c r="EC133" s="2"/>
      <c r="ED133" s="2"/>
      <c r="EE133" s="2"/>
      <c r="EF133" s="2"/>
      <c r="EG133" s="2"/>
      <c r="EH133" s="2"/>
      <c r="EI133" s="2"/>
      <c r="EJ133" s="2"/>
      <c r="EK133" s="2"/>
      <c r="EL133" s="2"/>
      <c r="EM133" s="2"/>
      <c r="EN133" s="2"/>
      <c r="EO133" s="2"/>
      <c r="EP133" s="2"/>
      <c r="EQ133" s="2"/>
      <c r="ER133" s="2"/>
      <c r="ES133" s="2"/>
      <c r="ET133" s="2"/>
      <c r="EU133" s="2"/>
      <c r="EV133" s="2"/>
      <c r="EW133" s="2"/>
      <c r="EX133" s="2"/>
      <c r="EY133" s="2"/>
      <c r="EZ133" s="2"/>
      <c r="FA133" s="2"/>
      <c r="FB133" s="2"/>
      <c r="FC133" s="2"/>
      <c r="FD133" s="2"/>
      <c r="FE133" s="2"/>
      <c r="FF133" s="2"/>
      <c r="FG133" s="2"/>
      <c r="FH133" s="2"/>
      <c r="FI133" s="2"/>
      <c r="FJ133" s="2"/>
      <c r="FK133" s="2"/>
      <c r="FL133" s="2"/>
      <c r="FM133" s="2"/>
      <c r="FN133" s="2"/>
      <c r="FO133" s="2"/>
      <c r="FP133" s="2"/>
      <c r="FQ133" s="2"/>
      <c r="FR133" s="2"/>
      <c r="FS133" s="2"/>
      <c r="FT133" s="2"/>
      <c r="FU133" s="2"/>
      <c r="FV133" s="2"/>
      <c r="FW133" s="2"/>
      <c r="FX133" s="2"/>
      <c r="FY133" s="2"/>
      <c r="FZ133" s="2"/>
      <c r="GA133" s="2"/>
      <c r="GB133" s="2"/>
      <c r="GC133" s="2"/>
      <c r="GD133" s="2"/>
      <c r="GE133" s="2"/>
      <c r="GF133" s="2"/>
      <c r="GG133" s="2"/>
      <c r="GH133" s="2"/>
      <c r="GI133" s="2"/>
      <c r="GJ133" s="2"/>
      <c r="GK133" s="2"/>
      <c r="GL133" s="2"/>
      <c r="GM133" s="2"/>
      <c r="GN133" s="2"/>
      <c r="GO133" s="2"/>
      <c r="GP133" s="2"/>
      <c r="GQ133" s="2"/>
      <c r="GR133" s="2"/>
      <c r="GS133" s="2"/>
      <c r="GT133" s="2"/>
      <c r="GU133" s="2"/>
      <c r="GV133" s="2"/>
      <c r="GW133" s="2"/>
      <c r="GX133" s="2"/>
      <c r="GY133" s="2"/>
      <c r="GZ133" s="2"/>
      <c r="HA133" s="2"/>
      <c r="HB133" s="2"/>
      <c r="HC133" s="2"/>
      <c r="HD133" s="2"/>
      <c r="HE133" s="2"/>
      <c r="HF133" s="2"/>
      <c r="HG133" s="2"/>
      <c r="HH133" s="2"/>
      <c r="HI133" s="2"/>
      <c r="HJ133" s="2"/>
      <c r="HK133" s="2"/>
      <c r="HL133" s="2"/>
      <c r="HM133" s="2"/>
      <c r="HN133" s="2"/>
      <c r="HO133" s="2"/>
      <c r="HP133" s="2"/>
      <c r="HQ133" s="2"/>
      <c r="HR133" s="2"/>
      <c r="HS133" s="2"/>
      <c r="HT133" s="2"/>
      <c r="HU133" s="2"/>
      <c r="HV133" s="2"/>
      <c r="HW133" s="2"/>
      <c r="HX133" s="2"/>
      <c r="HY133" s="2"/>
      <c r="HZ133" s="2"/>
      <c r="IA133" s="2"/>
      <c r="IB133" s="2"/>
      <c r="IC133" s="2"/>
      <c r="ID133" s="2"/>
      <c r="IE133" s="2"/>
      <c r="IF133" s="2"/>
      <c r="IG133" s="2"/>
      <c r="IH133" s="2"/>
      <c r="II133" s="2"/>
      <c r="IJ133" s="2"/>
      <c r="IK133" s="2"/>
      <c r="IL133" s="2"/>
      <c r="IM133" s="2"/>
      <c r="IN133" s="2"/>
      <c r="IO133" s="2"/>
      <c r="IP133" s="2"/>
      <c r="IQ133" s="2"/>
      <c r="IR133" s="2"/>
    </row>
    <row r="134" spans="1:252" ht="34.950000000000003" customHeight="1" x14ac:dyDescent="0.3">
      <c r="A134" s="49">
        <v>15</v>
      </c>
      <c r="B134" s="50" t="s">
        <v>86</v>
      </c>
      <c r="C134" s="50" t="s">
        <v>130</v>
      </c>
      <c r="D134" s="51">
        <v>13140</v>
      </c>
      <c r="E134" s="52">
        <v>53826</v>
      </c>
      <c r="F134" s="52">
        <v>29226</v>
      </c>
      <c r="G134" s="52">
        <v>3840</v>
      </c>
      <c r="H134" s="82">
        <v>3600</v>
      </c>
      <c r="I134" s="90">
        <f t="shared" si="20"/>
        <v>90492</v>
      </c>
      <c r="J134" s="66">
        <v>90492</v>
      </c>
      <c r="K134" s="66">
        <v>57271</v>
      </c>
      <c r="L134" s="66">
        <v>33221</v>
      </c>
      <c r="M134" s="54"/>
      <c r="N134" s="70">
        <v>0</v>
      </c>
      <c r="O134" s="73">
        <v>41085</v>
      </c>
      <c r="P134" s="74">
        <f t="shared" si="21"/>
        <v>16186</v>
      </c>
      <c r="Q134" s="28">
        <f t="shared" si="22"/>
        <v>33221</v>
      </c>
      <c r="R134" s="85"/>
      <c r="S134" s="42">
        <f t="shared" si="23"/>
        <v>90492</v>
      </c>
      <c r="T134" s="21">
        <f t="shared" si="24"/>
        <v>90492</v>
      </c>
      <c r="U134" s="36">
        <f t="shared" si="25"/>
        <v>49407</v>
      </c>
      <c r="V134" s="2"/>
      <c r="W134" s="2"/>
      <c r="X134" s="98">
        <f t="shared" si="26"/>
        <v>90492</v>
      </c>
      <c r="Y134" s="98">
        <f t="shared" si="27"/>
        <v>16186</v>
      </c>
      <c r="Z134" s="98">
        <f t="shared" si="27"/>
        <v>33221</v>
      </c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  <c r="CF134" s="2"/>
      <c r="CG134" s="2"/>
      <c r="CH134" s="2"/>
      <c r="CI134" s="2"/>
      <c r="CJ134" s="2"/>
      <c r="CK134" s="2"/>
      <c r="CL134" s="2"/>
      <c r="CM134" s="2"/>
      <c r="CN134" s="2"/>
      <c r="CO134" s="2"/>
      <c r="CP134" s="2"/>
      <c r="CQ134" s="2"/>
      <c r="CR134" s="2"/>
      <c r="CS134" s="2"/>
      <c r="CT134" s="2"/>
      <c r="CU134" s="2"/>
      <c r="CV134" s="2"/>
      <c r="CW134" s="2"/>
      <c r="CX134" s="2"/>
      <c r="CY134" s="2"/>
      <c r="CZ134" s="2"/>
      <c r="DA134" s="2"/>
      <c r="DB134" s="2"/>
      <c r="DC134" s="2"/>
      <c r="DD134" s="2"/>
      <c r="DE134" s="2"/>
      <c r="DF134" s="2"/>
      <c r="DG134" s="2"/>
      <c r="DH134" s="2"/>
      <c r="DI134" s="2"/>
      <c r="DJ134" s="2"/>
      <c r="DK134" s="2"/>
      <c r="DL134" s="2"/>
      <c r="DM134" s="2"/>
      <c r="DN134" s="2"/>
      <c r="DO134" s="2"/>
      <c r="DP134" s="2"/>
      <c r="DQ134" s="2"/>
      <c r="DR134" s="2"/>
      <c r="DS134" s="2"/>
      <c r="DT134" s="2"/>
      <c r="DU134" s="2"/>
      <c r="DV134" s="2"/>
      <c r="DW134" s="2"/>
      <c r="DX134" s="2"/>
      <c r="DY134" s="2"/>
      <c r="DZ134" s="2"/>
      <c r="EA134" s="2"/>
      <c r="EB134" s="2"/>
      <c r="EC134" s="2"/>
      <c r="ED134" s="2"/>
      <c r="EE134" s="2"/>
      <c r="EF134" s="2"/>
      <c r="EG134" s="2"/>
      <c r="EH134" s="2"/>
      <c r="EI134" s="2"/>
      <c r="EJ134" s="2"/>
      <c r="EK134" s="2"/>
      <c r="EL134" s="2"/>
      <c r="EM134" s="2"/>
      <c r="EN134" s="2"/>
      <c r="EO134" s="2"/>
      <c r="EP134" s="2"/>
      <c r="EQ134" s="2"/>
      <c r="ER134" s="2"/>
      <c r="ES134" s="2"/>
      <c r="ET134" s="2"/>
      <c r="EU134" s="2"/>
      <c r="EV134" s="2"/>
      <c r="EW134" s="2"/>
      <c r="EX134" s="2"/>
      <c r="EY134" s="2"/>
      <c r="EZ134" s="2"/>
      <c r="FA134" s="2"/>
      <c r="FB134" s="2"/>
      <c r="FC134" s="2"/>
      <c r="FD134" s="2"/>
      <c r="FE134" s="2"/>
      <c r="FF134" s="2"/>
      <c r="FG134" s="2"/>
      <c r="FH134" s="2"/>
      <c r="FI134" s="2"/>
      <c r="FJ134" s="2"/>
      <c r="FK134" s="2"/>
      <c r="FL134" s="2"/>
      <c r="FM134" s="2"/>
      <c r="FN134" s="2"/>
      <c r="FO134" s="2"/>
      <c r="FP134" s="2"/>
      <c r="FQ134" s="2"/>
      <c r="FR134" s="2"/>
      <c r="FS134" s="2"/>
      <c r="FT134" s="2"/>
      <c r="FU134" s="2"/>
      <c r="FV134" s="2"/>
      <c r="FW134" s="2"/>
      <c r="FX134" s="2"/>
      <c r="FY134" s="2"/>
      <c r="FZ134" s="2"/>
      <c r="GA134" s="2"/>
      <c r="GB134" s="2"/>
      <c r="GC134" s="2"/>
      <c r="GD134" s="2"/>
      <c r="GE134" s="2"/>
      <c r="GF134" s="2"/>
      <c r="GG134" s="2"/>
      <c r="GH134" s="2"/>
      <c r="GI134" s="2"/>
      <c r="GJ134" s="2"/>
      <c r="GK134" s="2"/>
      <c r="GL134" s="2"/>
      <c r="GM134" s="2"/>
      <c r="GN134" s="2"/>
      <c r="GO134" s="2"/>
      <c r="GP134" s="2"/>
      <c r="GQ134" s="2"/>
      <c r="GR134" s="2"/>
      <c r="GS134" s="2"/>
      <c r="GT134" s="2"/>
      <c r="GU134" s="2"/>
      <c r="GV134" s="2"/>
      <c r="GW134" s="2"/>
      <c r="GX134" s="2"/>
      <c r="GY134" s="2"/>
      <c r="GZ134" s="2"/>
      <c r="HA134" s="2"/>
      <c r="HB134" s="2"/>
      <c r="HC134" s="2"/>
      <c r="HD134" s="2"/>
      <c r="HE134" s="2"/>
      <c r="HF134" s="2"/>
      <c r="HG134" s="2"/>
      <c r="HH134" s="2"/>
      <c r="HI134" s="2"/>
      <c r="HJ134" s="2"/>
      <c r="HK134" s="2"/>
      <c r="HL134" s="2"/>
      <c r="HM134" s="2"/>
      <c r="HN134" s="2"/>
      <c r="HO134" s="2"/>
      <c r="HP134" s="2"/>
      <c r="HQ134" s="2"/>
      <c r="HR134" s="2"/>
      <c r="HS134" s="2"/>
      <c r="HT134" s="2"/>
      <c r="HU134" s="2"/>
      <c r="HV134" s="2"/>
      <c r="HW134" s="2"/>
      <c r="HX134" s="2"/>
      <c r="HY134" s="2"/>
      <c r="HZ134" s="2"/>
      <c r="IA134" s="2"/>
      <c r="IB134" s="2"/>
      <c r="IC134" s="2"/>
      <c r="ID134" s="2"/>
      <c r="IE134" s="2"/>
      <c r="IF134" s="2"/>
      <c r="IG134" s="2"/>
      <c r="IH134" s="2"/>
      <c r="II134" s="2"/>
      <c r="IJ134" s="2"/>
      <c r="IK134" s="2"/>
      <c r="IL134" s="2"/>
      <c r="IM134" s="2"/>
      <c r="IN134" s="2"/>
      <c r="IO134" s="2"/>
      <c r="IP134" s="2"/>
      <c r="IQ134" s="2"/>
      <c r="IR134" s="2"/>
    </row>
    <row r="135" spans="1:252" ht="34.950000000000003" customHeight="1" x14ac:dyDescent="0.3">
      <c r="A135" s="49">
        <v>16</v>
      </c>
      <c r="B135" s="50" t="s">
        <v>99</v>
      </c>
      <c r="C135" s="50" t="s">
        <v>130</v>
      </c>
      <c r="D135" s="51">
        <v>13157</v>
      </c>
      <c r="E135" s="52">
        <v>776812</v>
      </c>
      <c r="F135" s="52">
        <v>738995</v>
      </c>
      <c r="G135" s="52">
        <v>45360</v>
      </c>
      <c r="H135" s="82">
        <v>45600</v>
      </c>
      <c r="I135" s="90">
        <f t="shared" si="20"/>
        <v>1606767</v>
      </c>
      <c r="J135" s="66">
        <v>1555191</v>
      </c>
      <c r="K135" s="66">
        <v>1000444</v>
      </c>
      <c r="L135" s="66">
        <v>554747</v>
      </c>
      <c r="M135" s="54"/>
      <c r="N135" s="70">
        <v>51576</v>
      </c>
      <c r="O135" s="73">
        <v>585773</v>
      </c>
      <c r="P135" s="74">
        <f t="shared" si="21"/>
        <v>414671</v>
      </c>
      <c r="Q135" s="28">
        <f t="shared" si="22"/>
        <v>554747</v>
      </c>
      <c r="R135" s="85"/>
      <c r="S135" s="42">
        <f t="shared" si="23"/>
        <v>1606767</v>
      </c>
      <c r="T135" s="21">
        <f t="shared" si="24"/>
        <v>1555191</v>
      </c>
      <c r="U135" s="36">
        <f t="shared" si="25"/>
        <v>969418</v>
      </c>
      <c r="V135" s="2"/>
      <c r="W135" s="2"/>
      <c r="X135" s="98">
        <f t="shared" si="26"/>
        <v>1606767</v>
      </c>
      <c r="Y135" s="98">
        <f t="shared" si="27"/>
        <v>414671</v>
      </c>
      <c r="Z135" s="98">
        <f t="shared" si="27"/>
        <v>554747</v>
      </c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  <c r="CD135" s="2"/>
      <c r="CE135" s="2"/>
      <c r="CF135" s="2"/>
      <c r="CG135" s="2"/>
      <c r="CH135" s="2"/>
      <c r="CI135" s="2"/>
      <c r="CJ135" s="2"/>
      <c r="CK135" s="2"/>
      <c r="CL135" s="2"/>
      <c r="CM135" s="2"/>
      <c r="CN135" s="2"/>
      <c r="CO135" s="2"/>
      <c r="CP135" s="2"/>
      <c r="CQ135" s="2"/>
      <c r="CR135" s="2"/>
      <c r="CS135" s="2"/>
      <c r="CT135" s="2"/>
      <c r="CU135" s="2"/>
      <c r="CV135" s="2"/>
      <c r="CW135" s="2"/>
      <c r="CX135" s="2"/>
      <c r="CY135" s="2"/>
      <c r="CZ135" s="2"/>
      <c r="DA135" s="2"/>
      <c r="DB135" s="2"/>
      <c r="DC135" s="2"/>
      <c r="DD135" s="2"/>
      <c r="DE135" s="2"/>
      <c r="DF135" s="2"/>
      <c r="DG135" s="2"/>
      <c r="DH135" s="2"/>
      <c r="DI135" s="2"/>
      <c r="DJ135" s="2"/>
      <c r="DK135" s="2"/>
      <c r="DL135" s="2"/>
      <c r="DM135" s="2"/>
      <c r="DN135" s="2"/>
      <c r="DO135" s="2"/>
      <c r="DP135" s="2"/>
      <c r="DQ135" s="2"/>
      <c r="DR135" s="2"/>
      <c r="DS135" s="2"/>
      <c r="DT135" s="2"/>
      <c r="DU135" s="2"/>
      <c r="DV135" s="2"/>
      <c r="DW135" s="2"/>
      <c r="DX135" s="2"/>
      <c r="DY135" s="2"/>
      <c r="DZ135" s="2"/>
      <c r="EA135" s="2"/>
      <c r="EB135" s="2"/>
      <c r="EC135" s="2"/>
      <c r="ED135" s="2"/>
      <c r="EE135" s="2"/>
      <c r="EF135" s="2"/>
      <c r="EG135" s="2"/>
      <c r="EH135" s="2"/>
      <c r="EI135" s="2"/>
      <c r="EJ135" s="2"/>
      <c r="EK135" s="2"/>
      <c r="EL135" s="2"/>
      <c r="EM135" s="2"/>
      <c r="EN135" s="2"/>
      <c r="EO135" s="2"/>
      <c r="EP135" s="2"/>
      <c r="EQ135" s="2"/>
      <c r="ER135" s="2"/>
      <c r="ES135" s="2"/>
      <c r="ET135" s="2"/>
      <c r="EU135" s="2"/>
      <c r="EV135" s="2"/>
      <c r="EW135" s="2"/>
      <c r="EX135" s="2"/>
      <c r="EY135" s="2"/>
      <c r="EZ135" s="2"/>
      <c r="FA135" s="2"/>
      <c r="FB135" s="2"/>
      <c r="FC135" s="2"/>
      <c r="FD135" s="2"/>
      <c r="FE135" s="2"/>
      <c r="FF135" s="2"/>
      <c r="FG135" s="2"/>
      <c r="FH135" s="2"/>
      <c r="FI135" s="2"/>
      <c r="FJ135" s="2"/>
      <c r="FK135" s="2"/>
      <c r="FL135" s="2"/>
      <c r="FM135" s="2"/>
      <c r="FN135" s="2"/>
      <c r="FO135" s="2"/>
      <c r="FP135" s="2"/>
      <c r="FQ135" s="2"/>
      <c r="FR135" s="2"/>
      <c r="FS135" s="2"/>
      <c r="FT135" s="2"/>
      <c r="FU135" s="2"/>
      <c r="FV135" s="2"/>
      <c r="FW135" s="2"/>
      <c r="FX135" s="2"/>
      <c r="FY135" s="2"/>
      <c r="FZ135" s="2"/>
      <c r="GA135" s="2"/>
      <c r="GB135" s="2"/>
      <c r="GC135" s="2"/>
      <c r="GD135" s="2"/>
      <c r="GE135" s="2"/>
      <c r="GF135" s="2"/>
      <c r="GG135" s="2"/>
      <c r="GH135" s="2"/>
      <c r="GI135" s="2"/>
      <c r="GJ135" s="2"/>
      <c r="GK135" s="2"/>
      <c r="GL135" s="2"/>
      <c r="GM135" s="2"/>
      <c r="GN135" s="2"/>
      <c r="GO135" s="2"/>
      <c r="GP135" s="2"/>
      <c r="GQ135" s="2"/>
      <c r="GR135" s="2"/>
      <c r="GS135" s="2"/>
      <c r="GT135" s="2"/>
      <c r="GU135" s="2"/>
      <c r="GV135" s="2"/>
      <c r="GW135" s="2"/>
      <c r="GX135" s="2"/>
      <c r="GY135" s="2"/>
      <c r="GZ135" s="2"/>
      <c r="HA135" s="2"/>
      <c r="HB135" s="2"/>
      <c r="HC135" s="2"/>
      <c r="HD135" s="2"/>
      <c r="HE135" s="2"/>
      <c r="HF135" s="2"/>
      <c r="HG135" s="2"/>
      <c r="HH135" s="2"/>
      <c r="HI135" s="2"/>
      <c r="HJ135" s="2"/>
      <c r="HK135" s="2"/>
      <c r="HL135" s="2"/>
      <c r="HM135" s="2"/>
      <c r="HN135" s="2"/>
      <c r="HO135" s="2"/>
      <c r="HP135" s="2"/>
      <c r="HQ135" s="2"/>
      <c r="HR135" s="2"/>
      <c r="HS135" s="2"/>
      <c r="HT135" s="2"/>
      <c r="HU135" s="2"/>
      <c r="HV135" s="2"/>
      <c r="HW135" s="2"/>
      <c r="HX135" s="2"/>
      <c r="HY135" s="2"/>
      <c r="HZ135" s="2"/>
      <c r="IA135" s="2"/>
      <c r="IB135" s="2"/>
      <c r="IC135" s="2"/>
      <c r="ID135" s="2"/>
      <c r="IE135" s="2"/>
      <c r="IF135" s="2"/>
      <c r="IG135" s="2"/>
      <c r="IH135" s="2"/>
      <c r="II135" s="2"/>
      <c r="IJ135" s="2"/>
      <c r="IK135" s="2"/>
      <c r="IL135" s="2"/>
      <c r="IM135" s="2"/>
      <c r="IN135" s="2"/>
      <c r="IO135" s="2"/>
      <c r="IP135" s="2"/>
      <c r="IQ135" s="2"/>
      <c r="IR135" s="2"/>
    </row>
    <row r="136" spans="1:252" ht="34.950000000000003" customHeight="1" x14ac:dyDescent="0.3">
      <c r="A136" s="49">
        <v>17</v>
      </c>
      <c r="B136" s="50" t="s">
        <v>100</v>
      </c>
      <c r="C136" s="50" t="s">
        <v>130</v>
      </c>
      <c r="D136" s="51">
        <v>13158</v>
      </c>
      <c r="E136" s="52">
        <v>745499</v>
      </c>
      <c r="F136" s="52">
        <v>691040</v>
      </c>
      <c r="G136" s="52">
        <v>50640</v>
      </c>
      <c r="H136" s="82">
        <v>45720</v>
      </c>
      <c r="I136" s="90">
        <f t="shared" si="20"/>
        <v>1532899</v>
      </c>
      <c r="J136" s="66">
        <v>1532899</v>
      </c>
      <c r="K136" s="66">
        <v>958283</v>
      </c>
      <c r="L136" s="66">
        <v>574616</v>
      </c>
      <c r="M136" s="54"/>
      <c r="N136" s="70">
        <v>0</v>
      </c>
      <c r="O136" s="73">
        <v>567225</v>
      </c>
      <c r="P136" s="74">
        <f t="shared" si="21"/>
        <v>391058</v>
      </c>
      <c r="Q136" s="28">
        <f t="shared" si="22"/>
        <v>574616</v>
      </c>
      <c r="R136" s="85"/>
      <c r="S136" s="42">
        <f t="shared" si="23"/>
        <v>1532899</v>
      </c>
      <c r="T136" s="21">
        <f t="shared" si="24"/>
        <v>1532899</v>
      </c>
      <c r="U136" s="36">
        <f t="shared" si="25"/>
        <v>965674</v>
      </c>
      <c r="V136" s="2"/>
      <c r="W136" s="2"/>
      <c r="X136" s="98">
        <f t="shared" si="26"/>
        <v>1532899</v>
      </c>
      <c r="Y136" s="98">
        <f t="shared" si="27"/>
        <v>391058</v>
      </c>
      <c r="Z136" s="98">
        <f t="shared" si="27"/>
        <v>574616</v>
      </c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  <c r="CG136" s="2"/>
      <c r="CH136" s="2"/>
      <c r="CI136" s="2"/>
      <c r="CJ136" s="2"/>
      <c r="CK136" s="2"/>
      <c r="CL136" s="2"/>
      <c r="CM136" s="2"/>
      <c r="CN136" s="2"/>
      <c r="CO136" s="2"/>
      <c r="CP136" s="2"/>
      <c r="CQ136" s="2"/>
      <c r="CR136" s="2"/>
      <c r="CS136" s="2"/>
      <c r="CT136" s="2"/>
      <c r="CU136" s="2"/>
      <c r="CV136" s="2"/>
      <c r="CW136" s="2"/>
      <c r="CX136" s="2"/>
      <c r="CY136" s="2"/>
      <c r="CZ136" s="2"/>
      <c r="DA136" s="2"/>
      <c r="DB136" s="2"/>
      <c r="DC136" s="2"/>
      <c r="DD136" s="2"/>
      <c r="DE136" s="2"/>
      <c r="DF136" s="2"/>
      <c r="DG136" s="2"/>
      <c r="DH136" s="2"/>
      <c r="DI136" s="2"/>
      <c r="DJ136" s="2"/>
      <c r="DK136" s="2"/>
      <c r="DL136" s="2"/>
      <c r="DM136" s="2"/>
      <c r="DN136" s="2"/>
      <c r="DO136" s="2"/>
      <c r="DP136" s="2"/>
      <c r="DQ136" s="2"/>
      <c r="DR136" s="2"/>
      <c r="DS136" s="2"/>
      <c r="DT136" s="2"/>
      <c r="DU136" s="2"/>
      <c r="DV136" s="2"/>
      <c r="DW136" s="2"/>
      <c r="DX136" s="2"/>
      <c r="DY136" s="2"/>
      <c r="DZ136" s="2"/>
      <c r="EA136" s="2"/>
      <c r="EB136" s="2"/>
      <c r="EC136" s="2"/>
      <c r="ED136" s="2"/>
      <c r="EE136" s="2"/>
      <c r="EF136" s="2"/>
      <c r="EG136" s="2"/>
      <c r="EH136" s="2"/>
      <c r="EI136" s="2"/>
      <c r="EJ136" s="2"/>
      <c r="EK136" s="2"/>
      <c r="EL136" s="2"/>
      <c r="EM136" s="2"/>
      <c r="EN136" s="2"/>
      <c r="EO136" s="2"/>
      <c r="EP136" s="2"/>
      <c r="EQ136" s="2"/>
      <c r="ER136" s="2"/>
      <c r="ES136" s="2"/>
      <c r="ET136" s="2"/>
      <c r="EU136" s="2"/>
      <c r="EV136" s="2"/>
      <c r="EW136" s="2"/>
      <c r="EX136" s="2"/>
      <c r="EY136" s="2"/>
      <c r="EZ136" s="2"/>
      <c r="FA136" s="2"/>
      <c r="FB136" s="2"/>
      <c r="FC136" s="2"/>
      <c r="FD136" s="2"/>
      <c r="FE136" s="2"/>
      <c r="FF136" s="2"/>
      <c r="FG136" s="2"/>
      <c r="FH136" s="2"/>
      <c r="FI136" s="2"/>
      <c r="FJ136" s="2"/>
      <c r="FK136" s="2"/>
      <c r="FL136" s="2"/>
      <c r="FM136" s="2"/>
      <c r="FN136" s="2"/>
      <c r="FO136" s="2"/>
      <c r="FP136" s="2"/>
      <c r="FQ136" s="2"/>
      <c r="FR136" s="2"/>
      <c r="FS136" s="2"/>
      <c r="FT136" s="2"/>
      <c r="FU136" s="2"/>
      <c r="FV136" s="2"/>
      <c r="FW136" s="2"/>
      <c r="FX136" s="2"/>
      <c r="FY136" s="2"/>
      <c r="FZ136" s="2"/>
      <c r="GA136" s="2"/>
      <c r="GB136" s="2"/>
      <c r="GC136" s="2"/>
      <c r="GD136" s="2"/>
      <c r="GE136" s="2"/>
      <c r="GF136" s="2"/>
      <c r="GG136" s="2"/>
      <c r="GH136" s="2"/>
      <c r="GI136" s="2"/>
      <c r="GJ136" s="2"/>
      <c r="GK136" s="2"/>
      <c r="GL136" s="2"/>
      <c r="GM136" s="2"/>
      <c r="GN136" s="2"/>
      <c r="GO136" s="2"/>
      <c r="GP136" s="2"/>
      <c r="GQ136" s="2"/>
      <c r="GR136" s="2"/>
      <c r="GS136" s="2"/>
      <c r="GT136" s="2"/>
      <c r="GU136" s="2"/>
      <c r="GV136" s="2"/>
      <c r="GW136" s="2"/>
      <c r="GX136" s="2"/>
      <c r="GY136" s="2"/>
      <c r="GZ136" s="2"/>
      <c r="HA136" s="2"/>
      <c r="HB136" s="2"/>
      <c r="HC136" s="2"/>
      <c r="HD136" s="2"/>
      <c r="HE136" s="2"/>
      <c r="HF136" s="2"/>
      <c r="HG136" s="2"/>
      <c r="HH136" s="2"/>
      <c r="HI136" s="2"/>
      <c r="HJ136" s="2"/>
      <c r="HK136" s="2"/>
      <c r="HL136" s="2"/>
      <c r="HM136" s="2"/>
      <c r="HN136" s="2"/>
      <c r="HO136" s="2"/>
      <c r="HP136" s="2"/>
      <c r="HQ136" s="2"/>
      <c r="HR136" s="2"/>
      <c r="HS136" s="2"/>
      <c r="HT136" s="2"/>
      <c r="HU136" s="2"/>
      <c r="HV136" s="2"/>
      <c r="HW136" s="2"/>
      <c r="HX136" s="2"/>
      <c r="HY136" s="2"/>
      <c r="HZ136" s="2"/>
      <c r="IA136" s="2"/>
      <c r="IB136" s="2"/>
      <c r="IC136" s="2"/>
      <c r="ID136" s="2"/>
      <c r="IE136" s="2"/>
      <c r="IF136" s="2"/>
      <c r="IG136" s="2"/>
      <c r="IH136" s="2"/>
      <c r="II136" s="2"/>
      <c r="IJ136" s="2"/>
      <c r="IK136" s="2"/>
      <c r="IL136" s="2"/>
      <c r="IM136" s="2"/>
      <c r="IN136" s="2"/>
      <c r="IO136" s="2"/>
      <c r="IP136" s="2"/>
      <c r="IQ136" s="2"/>
      <c r="IR136" s="2"/>
    </row>
    <row r="137" spans="1:252" ht="34.950000000000003" customHeight="1" x14ac:dyDescent="0.3">
      <c r="A137" s="49">
        <v>18</v>
      </c>
      <c r="B137" s="50" t="s">
        <v>101</v>
      </c>
      <c r="C137" s="50" t="s">
        <v>130</v>
      </c>
      <c r="D137" s="51">
        <v>13159</v>
      </c>
      <c r="E137" s="52">
        <v>474120</v>
      </c>
      <c r="F137" s="52">
        <v>512436</v>
      </c>
      <c r="G137" s="52">
        <v>33600</v>
      </c>
      <c r="H137" s="82">
        <v>35700</v>
      </c>
      <c r="I137" s="90">
        <f t="shared" si="20"/>
        <v>1055856</v>
      </c>
      <c r="J137" s="66">
        <v>1038914</v>
      </c>
      <c r="K137" s="66">
        <v>661233</v>
      </c>
      <c r="L137" s="66">
        <v>377681</v>
      </c>
      <c r="M137" s="54"/>
      <c r="N137" s="70">
        <v>16942</v>
      </c>
      <c r="O137" s="73">
        <v>361735</v>
      </c>
      <c r="P137" s="74">
        <f t="shared" si="21"/>
        <v>299498</v>
      </c>
      <c r="Q137" s="28">
        <f t="shared" si="22"/>
        <v>377681</v>
      </c>
      <c r="R137" s="85"/>
      <c r="S137" s="42">
        <f t="shared" si="23"/>
        <v>1055856</v>
      </c>
      <c r="T137" s="21">
        <f t="shared" si="24"/>
        <v>1038914</v>
      </c>
      <c r="U137" s="36">
        <f t="shared" si="25"/>
        <v>677179</v>
      </c>
      <c r="V137" s="2"/>
      <c r="W137" s="2"/>
      <c r="X137" s="98">
        <f t="shared" si="26"/>
        <v>1055856</v>
      </c>
      <c r="Y137" s="98">
        <f t="shared" si="27"/>
        <v>299498</v>
      </c>
      <c r="Z137" s="98">
        <f t="shared" si="27"/>
        <v>377681</v>
      </c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  <c r="CD137" s="2"/>
      <c r="CE137" s="2"/>
      <c r="CF137" s="2"/>
      <c r="CG137" s="2"/>
      <c r="CH137" s="2"/>
      <c r="CI137" s="2"/>
      <c r="CJ137" s="2"/>
      <c r="CK137" s="2"/>
      <c r="CL137" s="2"/>
      <c r="CM137" s="2"/>
      <c r="CN137" s="2"/>
      <c r="CO137" s="2"/>
      <c r="CP137" s="2"/>
      <c r="CQ137" s="2"/>
      <c r="CR137" s="2"/>
      <c r="CS137" s="2"/>
      <c r="CT137" s="2"/>
      <c r="CU137" s="2"/>
      <c r="CV137" s="2"/>
      <c r="CW137" s="2"/>
      <c r="CX137" s="2"/>
      <c r="CY137" s="2"/>
      <c r="CZ137" s="2"/>
      <c r="DA137" s="2"/>
      <c r="DB137" s="2"/>
      <c r="DC137" s="2"/>
      <c r="DD137" s="2"/>
      <c r="DE137" s="2"/>
      <c r="DF137" s="2"/>
      <c r="DG137" s="2"/>
      <c r="DH137" s="2"/>
      <c r="DI137" s="2"/>
      <c r="DJ137" s="2"/>
      <c r="DK137" s="2"/>
      <c r="DL137" s="2"/>
      <c r="DM137" s="2"/>
      <c r="DN137" s="2"/>
      <c r="DO137" s="2"/>
      <c r="DP137" s="2"/>
      <c r="DQ137" s="2"/>
      <c r="DR137" s="2"/>
      <c r="DS137" s="2"/>
      <c r="DT137" s="2"/>
      <c r="DU137" s="2"/>
      <c r="DV137" s="2"/>
      <c r="DW137" s="2"/>
      <c r="DX137" s="2"/>
      <c r="DY137" s="2"/>
      <c r="DZ137" s="2"/>
      <c r="EA137" s="2"/>
      <c r="EB137" s="2"/>
      <c r="EC137" s="2"/>
      <c r="ED137" s="2"/>
      <c r="EE137" s="2"/>
      <c r="EF137" s="2"/>
      <c r="EG137" s="2"/>
      <c r="EH137" s="2"/>
      <c r="EI137" s="2"/>
      <c r="EJ137" s="2"/>
      <c r="EK137" s="2"/>
      <c r="EL137" s="2"/>
      <c r="EM137" s="2"/>
      <c r="EN137" s="2"/>
      <c r="EO137" s="2"/>
      <c r="EP137" s="2"/>
      <c r="EQ137" s="2"/>
      <c r="ER137" s="2"/>
      <c r="ES137" s="2"/>
      <c r="ET137" s="2"/>
      <c r="EU137" s="2"/>
      <c r="EV137" s="2"/>
      <c r="EW137" s="2"/>
      <c r="EX137" s="2"/>
      <c r="EY137" s="2"/>
      <c r="EZ137" s="2"/>
      <c r="FA137" s="2"/>
      <c r="FB137" s="2"/>
      <c r="FC137" s="2"/>
      <c r="FD137" s="2"/>
      <c r="FE137" s="2"/>
      <c r="FF137" s="2"/>
      <c r="FG137" s="2"/>
      <c r="FH137" s="2"/>
      <c r="FI137" s="2"/>
      <c r="FJ137" s="2"/>
      <c r="FK137" s="2"/>
      <c r="FL137" s="2"/>
      <c r="FM137" s="2"/>
      <c r="FN137" s="2"/>
      <c r="FO137" s="2"/>
      <c r="FP137" s="2"/>
      <c r="FQ137" s="2"/>
      <c r="FR137" s="2"/>
      <c r="FS137" s="2"/>
      <c r="FT137" s="2"/>
      <c r="FU137" s="2"/>
      <c r="FV137" s="2"/>
      <c r="FW137" s="2"/>
      <c r="FX137" s="2"/>
      <c r="FY137" s="2"/>
      <c r="FZ137" s="2"/>
      <c r="GA137" s="2"/>
      <c r="GB137" s="2"/>
      <c r="GC137" s="2"/>
      <c r="GD137" s="2"/>
      <c r="GE137" s="2"/>
      <c r="GF137" s="2"/>
      <c r="GG137" s="2"/>
      <c r="GH137" s="2"/>
      <c r="GI137" s="2"/>
      <c r="GJ137" s="2"/>
      <c r="GK137" s="2"/>
      <c r="GL137" s="2"/>
      <c r="GM137" s="2"/>
      <c r="GN137" s="2"/>
      <c r="GO137" s="2"/>
      <c r="GP137" s="2"/>
      <c r="GQ137" s="2"/>
      <c r="GR137" s="2"/>
      <c r="GS137" s="2"/>
      <c r="GT137" s="2"/>
      <c r="GU137" s="2"/>
      <c r="GV137" s="2"/>
      <c r="GW137" s="2"/>
      <c r="GX137" s="2"/>
      <c r="GY137" s="2"/>
      <c r="GZ137" s="2"/>
      <c r="HA137" s="2"/>
      <c r="HB137" s="2"/>
      <c r="HC137" s="2"/>
      <c r="HD137" s="2"/>
      <c r="HE137" s="2"/>
      <c r="HF137" s="2"/>
      <c r="HG137" s="2"/>
      <c r="HH137" s="2"/>
      <c r="HI137" s="2"/>
      <c r="HJ137" s="2"/>
      <c r="HK137" s="2"/>
      <c r="HL137" s="2"/>
      <c r="HM137" s="2"/>
      <c r="HN137" s="2"/>
      <c r="HO137" s="2"/>
      <c r="HP137" s="2"/>
      <c r="HQ137" s="2"/>
      <c r="HR137" s="2"/>
      <c r="HS137" s="2"/>
      <c r="HT137" s="2"/>
      <c r="HU137" s="2"/>
      <c r="HV137" s="2"/>
      <c r="HW137" s="2"/>
      <c r="HX137" s="2"/>
      <c r="HY137" s="2"/>
      <c r="HZ137" s="2"/>
      <c r="IA137" s="2"/>
      <c r="IB137" s="2"/>
      <c r="IC137" s="2"/>
      <c r="ID137" s="2"/>
      <c r="IE137" s="2"/>
      <c r="IF137" s="2"/>
      <c r="IG137" s="2"/>
      <c r="IH137" s="2"/>
      <c r="II137" s="2"/>
      <c r="IJ137" s="2"/>
      <c r="IK137" s="2"/>
      <c r="IL137" s="2"/>
      <c r="IM137" s="2"/>
      <c r="IN137" s="2"/>
      <c r="IO137" s="2"/>
      <c r="IP137" s="2"/>
      <c r="IQ137" s="2"/>
      <c r="IR137" s="2"/>
    </row>
    <row r="138" spans="1:252" ht="34.950000000000003" customHeight="1" x14ac:dyDescent="0.3">
      <c r="A138" s="49">
        <v>19</v>
      </c>
      <c r="B138" s="50" t="s">
        <v>104</v>
      </c>
      <c r="C138" s="50" t="s">
        <v>130</v>
      </c>
      <c r="D138" s="51">
        <v>13162</v>
      </c>
      <c r="E138" s="52">
        <v>471393</v>
      </c>
      <c r="F138" s="52">
        <v>459487</v>
      </c>
      <c r="G138" s="52">
        <v>33600</v>
      </c>
      <c r="H138" s="82">
        <v>31920</v>
      </c>
      <c r="I138" s="90">
        <f t="shared" si="20"/>
        <v>996400</v>
      </c>
      <c r="J138" s="66">
        <v>996400</v>
      </c>
      <c r="K138" s="66">
        <v>624048</v>
      </c>
      <c r="L138" s="66">
        <v>372352</v>
      </c>
      <c r="M138" s="54"/>
      <c r="N138" s="70">
        <v>0</v>
      </c>
      <c r="O138" s="73">
        <v>359792</v>
      </c>
      <c r="P138" s="74">
        <f t="shared" si="21"/>
        <v>264256</v>
      </c>
      <c r="Q138" s="28">
        <f t="shared" si="22"/>
        <v>372352</v>
      </c>
      <c r="R138" s="85"/>
      <c r="S138" s="42">
        <f t="shared" si="23"/>
        <v>996400</v>
      </c>
      <c r="T138" s="21">
        <f t="shared" si="24"/>
        <v>996400</v>
      </c>
      <c r="U138" s="36">
        <f t="shared" si="25"/>
        <v>636608</v>
      </c>
      <c r="V138" s="2"/>
      <c r="W138" s="2"/>
      <c r="X138" s="98">
        <f t="shared" si="26"/>
        <v>996400</v>
      </c>
      <c r="Y138" s="98">
        <f t="shared" si="27"/>
        <v>264256</v>
      </c>
      <c r="Z138" s="98">
        <f t="shared" si="27"/>
        <v>372352</v>
      </c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  <c r="CD138" s="2"/>
      <c r="CE138" s="2"/>
      <c r="CF138" s="2"/>
      <c r="CG138" s="2"/>
      <c r="CH138" s="2"/>
      <c r="CI138" s="2"/>
      <c r="CJ138" s="2"/>
      <c r="CK138" s="2"/>
      <c r="CL138" s="2"/>
      <c r="CM138" s="2"/>
      <c r="CN138" s="2"/>
      <c r="CO138" s="2"/>
      <c r="CP138" s="2"/>
      <c r="CQ138" s="2"/>
      <c r="CR138" s="2"/>
      <c r="CS138" s="2"/>
      <c r="CT138" s="2"/>
      <c r="CU138" s="2"/>
      <c r="CV138" s="2"/>
      <c r="CW138" s="2"/>
      <c r="CX138" s="2"/>
      <c r="CY138" s="2"/>
      <c r="CZ138" s="2"/>
      <c r="DA138" s="2"/>
      <c r="DB138" s="2"/>
      <c r="DC138" s="2"/>
      <c r="DD138" s="2"/>
      <c r="DE138" s="2"/>
      <c r="DF138" s="2"/>
      <c r="DG138" s="2"/>
      <c r="DH138" s="2"/>
      <c r="DI138" s="2"/>
      <c r="DJ138" s="2"/>
      <c r="DK138" s="2"/>
      <c r="DL138" s="2"/>
      <c r="DM138" s="2"/>
      <c r="DN138" s="2"/>
      <c r="DO138" s="2"/>
      <c r="DP138" s="2"/>
      <c r="DQ138" s="2"/>
      <c r="DR138" s="2"/>
      <c r="DS138" s="2"/>
      <c r="DT138" s="2"/>
      <c r="DU138" s="2"/>
      <c r="DV138" s="2"/>
      <c r="DW138" s="2"/>
      <c r="DX138" s="2"/>
      <c r="DY138" s="2"/>
      <c r="DZ138" s="2"/>
      <c r="EA138" s="2"/>
      <c r="EB138" s="2"/>
      <c r="EC138" s="2"/>
      <c r="ED138" s="2"/>
      <c r="EE138" s="2"/>
      <c r="EF138" s="2"/>
      <c r="EG138" s="2"/>
      <c r="EH138" s="2"/>
      <c r="EI138" s="2"/>
      <c r="EJ138" s="2"/>
      <c r="EK138" s="2"/>
      <c r="EL138" s="2"/>
      <c r="EM138" s="2"/>
      <c r="EN138" s="2"/>
      <c r="EO138" s="2"/>
      <c r="EP138" s="2"/>
      <c r="EQ138" s="2"/>
      <c r="ER138" s="2"/>
      <c r="ES138" s="2"/>
      <c r="ET138" s="2"/>
      <c r="EU138" s="2"/>
      <c r="EV138" s="2"/>
      <c r="EW138" s="2"/>
      <c r="EX138" s="2"/>
      <c r="EY138" s="2"/>
      <c r="EZ138" s="2"/>
      <c r="FA138" s="2"/>
      <c r="FB138" s="2"/>
      <c r="FC138" s="2"/>
      <c r="FD138" s="2"/>
      <c r="FE138" s="2"/>
      <c r="FF138" s="2"/>
      <c r="FG138" s="2"/>
      <c r="FH138" s="2"/>
      <c r="FI138" s="2"/>
      <c r="FJ138" s="2"/>
      <c r="FK138" s="2"/>
      <c r="FL138" s="2"/>
      <c r="FM138" s="2"/>
      <c r="FN138" s="2"/>
      <c r="FO138" s="2"/>
      <c r="FP138" s="2"/>
      <c r="FQ138" s="2"/>
      <c r="FR138" s="2"/>
      <c r="FS138" s="2"/>
      <c r="FT138" s="2"/>
      <c r="FU138" s="2"/>
      <c r="FV138" s="2"/>
      <c r="FW138" s="2"/>
      <c r="FX138" s="2"/>
      <c r="FY138" s="2"/>
      <c r="FZ138" s="2"/>
      <c r="GA138" s="2"/>
      <c r="GB138" s="2"/>
      <c r="GC138" s="2"/>
      <c r="GD138" s="2"/>
      <c r="GE138" s="2"/>
      <c r="GF138" s="2"/>
      <c r="GG138" s="2"/>
      <c r="GH138" s="2"/>
      <c r="GI138" s="2"/>
      <c r="GJ138" s="2"/>
      <c r="GK138" s="2"/>
      <c r="GL138" s="2"/>
      <c r="GM138" s="2"/>
      <c r="GN138" s="2"/>
      <c r="GO138" s="2"/>
      <c r="GP138" s="2"/>
      <c r="GQ138" s="2"/>
      <c r="GR138" s="2"/>
      <c r="GS138" s="2"/>
      <c r="GT138" s="2"/>
      <c r="GU138" s="2"/>
      <c r="GV138" s="2"/>
      <c r="GW138" s="2"/>
      <c r="GX138" s="2"/>
      <c r="GY138" s="2"/>
      <c r="GZ138" s="2"/>
      <c r="HA138" s="2"/>
      <c r="HB138" s="2"/>
      <c r="HC138" s="2"/>
      <c r="HD138" s="2"/>
      <c r="HE138" s="2"/>
      <c r="HF138" s="2"/>
      <c r="HG138" s="2"/>
      <c r="HH138" s="2"/>
      <c r="HI138" s="2"/>
      <c r="HJ138" s="2"/>
      <c r="HK138" s="2"/>
      <c r="HL138" s="2"/>
      <c r="HM138" s="2"/>
      <c r="HN138" s="2"/>
      <c r="HO138" s="2"/>
      <c r="HP138" s="2"/>
      <c r="HQ138" s="2"/>
      <c r="HR138" s="2"/>
      <c r="HS138" s="2"/>
      <c r="HT138" s="2"/>
      <c r="HU138" s="2"/>
      <c r="HV138" s="2"/>
      <c r="HW138" s="2"/>
      <c r="HX138" s="2"/>
      <c r="HY138" s="2"/>
      <c r="HZ138" s="2"/>
      <c r="IA138" s="2"/>
      <c r="IB138" s="2"/>
      <c r="IC138" s="2"/>
      <c r="ID138" s="2"/>
      <c r="IE138" s="2"/>
      <c r="IF138" s="2"/>
      <c r="IG138" s="2"/>
      <c r="IH138" s="2"/>
      <c r="II138" s="2"/>
      <c r="IJ138" s="2"/>
      <c r="IK138" s="2"/>
      <c r="IL138" s="2"/>
      <c r="IM138" s="2"/>
      <c r="IN138" s="2"/>
      <c r="IO138" s="2"/>
      <c r="IP138" s="2"/>
      <c r="IQ138" s="2"/>
      <c r="IR138" s="2"/>
    </row>
    <row r="139" spans="1:252" ht="34.950000000000003" customHeight="1" x14ac:dyDescent="0.3">
      <c r="A139" s="49">
        <v>20</v>
      </c>
      <c r="B139" s="63" t="s">
        <v>158</v>
      </c>
      <c r="C139" s="50" t="s">
        <v>130</v>
      </c>
      <c r="D139" s="51">
        <v>13042</v>
      </c>
      <c r="E139" s="52">
        <v>22781</v>
      </c>
      <c r="F139" s="52">
        <v>19179</v>
      </c>
      <c r="G139" s="52">
        <v>10200</v>
      </c>
      <c r="H139" s="82">
        <v>9480</v>
      </c>
      <c r="I139" s="90">
        <f t="shared" si="20"/>
        <v>61640</v>
      </c>
      <c r="J139" s="66">
        <v>61640</v>
      </c>
      <c r="K139" s="66">
        <v>44856</v>
      </c>
      <c r="L139" s="66">
        <v>16784</v>
      </c>
      <c r="M139" s="54"/>
      <c r="N139" s="70">
        <v>0</v>
      </c>
      <c r="O139" s="73">
        <v>23498</v>
      </c>
      <c r="P139" s="74">
        <f t="shared" si="21"/>
        <v>21358</v>
      </c>
      <c r="Q139" s="28">
        <f t="shared" si="22"/>
        <v>16784</v>
      </c>
      <c r="R139" s="85"/>
      <c r="S139" s="42">
        <f t="shared" si="23"/>
        <v>61640</v>
      </c>
      <c r="T139" s="21">
        <f t="shared" si="24"/>
        <v>61640</v>
      </c>
      <c r="U139" s="36">
        <f t="shared" si="25"/>
        <v>38142</v>
      </c>
      <c r="V139" s="2"/>
      <c r="W139" s="2"/>
      <c r="X139" s="98">
        <f t="shared" si="26"/>
        <v>61640</v>
      </c>
      <c r="Y139" s="98">
        <f t="shared" si="27"/>
        <v>21358</v>
      </c>
      <c r="Z139" s="98">
        <f t="shared" si="27"/>
        <v>16784</v>
      </c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  <c r="CD139" s="2"/>
      <c r="CE139" s="2"/>
      <c r="CF139" s="2"/>
      <c r="CG139" s="2"/>
      <c r="CH139" s="2"/>
      <c r="CI139" s="2"/>
      <c r="CJ139" s="2"/>
      <c r="CK139" s="2"/>
      <c r="CL139" s="2"/>
      <c r="CM139" s="2"/>
      <c r="CN139" s="2"/>
      <c r="CO139" s="2"/>
      <c r="CP139" s="2"/>
      <c r="CQ139" s="2"/>
      <c r="CR139" s="2"/>
      <c r="CS139" s="2"/>
      <c r="CT139" s="2"/>
      <c r="CU139" s="2"/>
      <c r="CV139" s="2"/>
      <c r="CW139" s="2"/>
      <c r="CX139" s="2"/>
      <c r="CY139" s="2"/>
      <c r="CZ139" s="2"/>
      <c r="DA139" s="2"/>
      <c r="DB139" s="2"/>
      <c r="DC139" s="2"/>
      <c r="DD139" s="2"/>
      <c r="DE139" s="2"/>
      <c r="DF139" s="2"/>
      <c r="DG139" s="2"/>
      <c r="DH139" s="2"/>
      <c r="DI139" s="2"/>
      <c r="DJ139" s="2"/>
      <c r="DK139" s="2"/>
      <c r="DL139" s="2"/>
      <c r="DM139" s="2"/>
      <c r="DN139" s="2"/>
      <c r="DO139" s="2"/>
      <c r="DP139" s="2"/>
      <c r="DQ139" s="2"/>
      <c r="DR139" s="2"/>
      <c r="DS139" s="2"/>
      <c r="DT139" s="2"/>
      <c r="DU139" s="2"/>
      <c r="DV139" s="2"/>
      <c r="DW139" s="2"/>
      <c r="DX139" s="2"/>
      <c r="DY139" s="2"/>
      <c r="DZ139" s="2"/>
      <c r="EA139" s="2"/>
      <c r="EB139" s="2"/>
      <c r="EC139" s="2"/>
      <c r="ED139" s="2"/>
      <c r="EE139" s="2"/>
      <c r="EF139" s="2"/>
      <c r="EG139" s="2"/>
      <c r="EH139" s="2"/>
      <c r="EI139" s="2"/>
      <c r="EJ139" s="2"/>
      <c r="EK139" s="2"/>
      <c r="EL139" s="2"/>
      <c r="EM139" s="2"/>
      <c r="EN139" s="2"/>
      <c r="EO139" s="2"/>
      <c r="EP139" s="2"/>
      <c r="EQ139" s="2"/>
      <c r="ER139" s="2"/>
      <c r="ES139" s="2"/>
      <c r="ET139" s="2"/>
      <c r="EU139" s="2"/>
      <c r="EV139" s="2"/>
      <c r="EW139" s="2"/>
      <c r="EX139" s="2"/>
      <c r="EY139" s="2"/>
      <c r="EZ139" s="2"/>
      <c r="FA139" s="2"/>
      <c r="FB139" s="2"/>
      <c r="FC139" s="2"/>
      <c r="FD139" s="2"/>
      <c r="FE139" s="2"/>
      <c r="FF139" s="2"/>
      <c r="FG139" s="2"/>
      <c r="FH139" s="2"/>
      <c r="FI139" s="2"/>
      <c r="FJ139" s="2"/>
      <c r="FK139" s="2"/>
      <c r="FL139" s="2"/>
      <c r="FM139" s="2"/>
      <c r="FN139" s="2"/>
      <c r="FO139" s="2"/>
      <c r="FP139" s="2"/>
      <c r="FQ139" s="2"/>
      <c r="FR139" s="2"/>
      <c r="FS139" s="2"/>
      <c r="FT139" s="2"/>
      <c r="FU139" s="2"/>
      <c r="FV139" s="2"/>
      <c r="FW139" s="2"/>
      <c r="FX139" s="2"/>
      <c r="FY139" s="2"/>
      <c r="FZ139" s="2"/>
      <c r="GA139" s="2"/>
      <c r="GB139" s="2"/>
      <c r="GC139" s="2"/>
      <c r="GD139" s="2"/>
      <c r="GE139" s="2"/>
      <c r="GF139" s="2"/>
      <c r="GG139" s="2"/>
      <c r="GH139" s="2"/>
      <c r="GI139" s="2"/>
      <c r="GJ139" s="2"/>
      <c r="GK139" s="2"/>
      <c r="GL139" s="2"/>
      <c r="GM139" s="2"/>
      <c r="GN139" s="2"/>
      <c r="GO139" s="2"/>
      <c r="GP139" s="2"/>
      <c r="GQ139" s="2"/>
      <c r="GR139" s="2"/>
      <c r="GS139" s="2"/>
      <c r="GT139" s="2"/>
      <c r="GU139" s="2"/>
      <c r="GV139" s="2"/>
      <c r="GW139" s="2"/>
      <c r="GX139" s="2"/>
      <c r="GY139" s="2"/>
      <c r="GZ139" s="2"/>
      <c r="HA139" s="2"/>
      <c r="HB139" s="2"/>
      <c r="HC139" s="2"/>
      <c r="HD139" s="2"/>
      <c r="HE139" s="2"/>
      <c r="HF139" s="2"/>
      <c r="HG139" s="2"/>
      <c r="HH139" s="2"/>
      <c r="HI139" s="2"/>
      <c r="HJ139" s="2"/>
      <c r="HK139" s="2"/>
      <c r="HL139" s="2"/>
      <c r="HM139" s="2"/>
      <c r="HN139" s="2"/>
      <c r="HO139" s="2"/>
      <c r="HP139" s="2"/>
      <c r="HQ139" s="2"/>
      <c r="HR139" s="2"/>
      <c r="HS139" s="2"/>
      <c r="HT139" s="2"/>
      <c r="HU139" s="2"/>
      <c r="HV139" s="2"/>
      <c r="HW139" s="2"/>
      <c r="HX139" s="2"/>
      <c r="HY139" s="2"/>
      <c r="HZ139" s="2"/>
      <c r="IA139" s="2"/>
      <c r="IB139" s="2"/>
      <c r="IC139" s="2"/>
      <c r="ID139" s="2"/>
      <c r="IE139" s="2"/>
      <c r="IF139" s="2"/>
      <c r="IG139" s="2"/>
      <c r="IH139" s="2"/>
      <c r="II139" s="2"/>
      <c r="IJ139" s="2"/>
      <c r="IK139" s="2"/>
      <c r="IL139" s="2"/>
      <c r="IM139" s="2"/>
      <c r="IN139" s="2"/>
      <c r="IO139" s="2"/>
      <c r="IP139" s="2"/>
      <c r="IQ139" s="2"/>
      <c r="IR139" s="2"/>
    </row>
    <row r="140" spans="1:252" ht="34.950000000000003" customHeight="1" x14ac:dyDescent="0.3">
      <c r="A140" s="137" t="s">
        <v>132</v>
      </c>
      <c r="B140" s="138"/>
      <c r="C140" s="138"/>
      <c r="D140" s="138"/>
      <c r="E140" s="78">
        <f t="shared" ref="E140:U140" si="28">SUM(E120:E139)</f>
        <v>4247319</v>
      </c>
      <c r="F140" s="78">
        <f t="shared" si="28"/>
        <v>4063825</v>
      </c>
      <c r="G140" s="78">
        <f t="shared" si="28"/>
        <v>428160</v>
      </c>
      <c r="H140" s="81">
        <f t="shared" si="28"/>
        <v>419280</v>
      </c>
      <c r="I140" s="93">
        <f t="shared" si="28"/>
        <v>9158584</v>
      </c>
      <c r="J140" s="80">
        <f t="shared" si="28"/>
        <v>9082861</v>
      </c>
      <c r="K140" s="80">
        <f t="shared" si="28"/>
        <v>5834122</v>
      </c>
      <c r="L140" s="80">
        <f t="shared" si="28"/>
        <v>3248739</v>
      </c>
      <c r="M140" s="80">
        <f t="shared" si="28"/>
        <v>0</v>
      </c>
      <c r="N140" s="80">
        <f t="shared" si="28"/>
        <v>75723</v>
      </c>
      <c r="O140" s="80">
        <f t="shared" si="28"/>
        <v>3331138</v>
      </c>
      <c r="P140" s="80">
        <f t="shared" si="28"/>
        <v>2502984</v>
      </c>
      <c r="Q140" s="94">
        <f t="shared" si="28"/>
        <v>3248739</v>
      </c>
      <c r="R140" s="87"/>
      <c r="S140" s="45">
        <f t="shared" si="28"/>
        <v>9158584</v>
      </c>
      <c r="T140" s="18">
        <f t="shared" si="28"/>
        <v>9082861</v>
      </c>
      <c r="U140" s="18">
        <f t="shared" si="28"/>
        <v>5751723</v>
      </c>
      <c r="V140" s="2"/>
      <c r="W140" s="2"/>
      <c r="X140" s="80">
        <f t="shared" ref="X140" si="29">SUM(X120:X139)</f>
        <v>9158584</v>
      </c>
      <c r="Y140" s="98"/>
      <c r="Z140" s="98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  <c r="CD140" s="2"/>
      <c r="CE140" s="2"/>
      <c r="CF140" s="2"/>
      <c r="CG140" s="2"/>
      <c r="CH140" s="2"/>
      <c r="CI140" s="2"/>
      <c r="CJ140" s="2"/>
      <c r="CK140" s="2"/>
      <c r="CL140" s="2"/>
      <c r="CM140" s="2"/>
      <c r="CN140" s="2"/>
      <c r="CO140" s="2"/>
      <c r="CP140" s="2"/>
      <c r="CQ140" s="2"/>
      <c r="CR140" s="2"/>
      <c r="CS140" s="2"/>
      <c r="CT140" s="2"/>
      <c r="CU140" s="2"/>
      <c r="CV140" s="2"/>
      <c r="CW140" s="2"/>
      <c r="CX140" s="2"/>
      <c r="CY140" s="2"/>
      <c r="CZ140" s="2"/>
      <c r="DA140" s="2"/>
      <c r="DB140" s="2"/>
      <c r="DC140" s="2"/>
      <c r="DD140" s="2"/>
      <c r="DE140" s="2"/>
      <c r="DF140" s="2"/>
      <c r="DG140" s="2"/>
      <c r="DH140" s="2"/>
      <c r="DI140" s="2"/>
      <c r="DJ140" s="2"/>
      <c r="DK140" s="2"/>
      <c r="DL140" s="2"/>
      <c r="DM140" s="2"/>
      <c r="DN140" s="2"/>
      <c r="DO140" s="2"/>
      <c r="DP140" s="2"/>
      <c r="DQ140" s="2"/>
      <c r="DR140" s="2"/>
      <c r="DS140" s="2"/>
      <c r="DT140" s="2"/>
      <c r="DU140" s="2"/>
      <c r="DV140" s="2"/>
      <c r="DW140" s="2"/>
      <c r="DX140" s="2"/>
      <c r="DY140" s="2"/>
      <c r="DZ140" s="2"/>
      <c r="EA140" s="2"/>
      <c r="EB140" s="2"/>
      <c r="EC140" s="2"/>
      <c r="ED140" s="2"/>
      <c r="EE140" s="2"/>
      <c r="EF140" s="2"/>
      <c r="EG140" s="2"/>
      <c r="EH140" s="2"/>
      <c r="EI140" s="2"/>
      <c r="EJ140" s="2"/>
      <c r="EK140" s="2"/>
      <c r="EL140" s="2"/>
      <c r="EM140" s="2"/>
      <c r="EN140" s="2"/>
      <c r="EO140" s="2"/>
      <c r="EP140" s="2"/>
      <c r="EQ140" s="2"/>
      <c r="ER140" s="2"/>
      <c r="ES140" s="2"/>
      <c r="ET140" s="2"/>
      <c r="EU140" s="2"/>
      <c r="EV140" s="2"/>
      <c r="EW140" s="2"/>
      <c r="EX140" s="2"/>
      <c r="EY140" s="2"/>
      <c r="EZ140" s="2"/>
      <c r="FA140" s="2"/>
      <c r="FB140" s="2"/>
      <c r="FC140" s="2"/>
      <c r="FD140" s="2"/>
      <c r="FE140" s="2"/>
      <c r="FF140" s="2"/>
      <c r="FG140" s="2"/>
      <c r="FH140" s="2"/>
      <c r="FI140" s="2"/>
      <c r="FJ140" s="2"/>
      <c r="FK140" s="2"/>
      <c r="FL140" s="2"/>
      <c r="FM140" s="2"/>
      <c r="FN140" s="2"/>
      <c r="FO140" s="2"/>
      <c r="FP140" s="2"/>
      <c r="FQ140" s="2"/>
      <c r="FR140" s="2"/>
      <c r="FS140" s="2"/>
      <c r="FT140" s="2"/>
      <c r="FU140" s="2"/>
      <c r="FV140" s="2"/>
      <c r="FW140" s="2"/>
      <c r="FX140" s="2"/>
      <c r="FY140" s="2"/>
      <c r="FZ140" s="2"/>
      <c r="GA140" s="2"/>
      <c r="GB140" s="2"/>
      <c r="GC140" s="2"/>
      <c r="GD140" s="2"/>
      <c r="GE140" s="2"/>
      <c r="GF140" s="2"/>
      <c r="GG140" s="2"/>
      <c r="GH140" s="2"/>
      <c r="GI140" s="2"/>
      <c r="GJ140" s="2"/>
      <c r="GK140" s="2"/>
      <c r="GL140" s="2"/>
      <c r="GM140" s="2"/>
      <c r="GN140" s="2"/>
      <c r="GO140" s="2"/>
      <c r="GP140" s="2"/>
      <c r="GQ140" s="2"/>
      <c r="GR140" s="2"/>
      <c r="GS140" s="2"/>
      <c r="GT140" s="2"/>
      <c r="GU140" s="2"/>
      <c r="GV140" s="2"/>
      <c r="GW140" s="2"/>
      <c r="GX140" s="2"/>
      <c r="GY140" s="2"/>
      <c r="GZ140" s="2"/>
      <c r="HA140" s="2"/>
      <c r="HB140" s="2"/>
      <c r="HC140" s="2"/>
      <c r="HD140" s="2"/>
      <c r="HE140" s="2"/>
      <c r="HF140" s="2"/>
      <c r="HG140" s="2"/>
      <c r="HH140" s="2"/>
      <c r="HI140" s="2"/>
      <c r="HJ140" s="2"/>
      <c r="HK140" s="2"/>
      <c r="HL140" s="2"/>
      <c r="HM140" s="2"/>
      <c r="HN140" s="2"/>
      <c r="HO140" s="2"/>
      <c r="HP140" s="2"/>
      <c r="HQ140" s="2"/>
      <c r="HR140" s="2"/>
      <c r="HS140" s="2"/>
      <c r="HT140" s="2"/>
      <c r="HU140" s="2"/>
      <c r="HV140" s="2"/>
      <c r="HW140" s="2"/>
      <c r="HX140" s="2"/>
      <c r="HY140" s="2"/>
      <c r="HZ140" s="2"/>
      <c r="IA140" s="2"/>
      <c r="IB140" s="2"/>
      <c r="IC140" s="2"/>
      <c r="ID140" s="2"/>
      <c r="IE140" s="2"/>
      <c r="IF140" s="2"/>
      <c r="IG140" s="2"/>
      <c r="IH140" s="2"/>
      <c r="II140" s="2"/>
      <c r="IJ140" s="2"/>
      <c r="IK140" s="2"/>
      <c r="IL140" s="2"/>
      <c r="IM140" s="2"/>
      <c r="IN140" s="2"/>
      <c r="IO140" s="2"/>
      <c r="IP140" s="2"/>
      <c r="IQ140" s="2"/>
      <c r="IR140" s="2"/>
    </row>
    <row r="141" spans="1:252" ht="34.950000000000003" customHeight="1" x14ac:dyDescent="0.3">
      <c r="A141" s="49">
        <v>1</v>
      </c>
      <c r="B141" s="50" t="s">
        <v>84</v>
      </c>
      <c r="C141" s="50" t="s">
        <v>131</v>
      </c>
      <c r="D141" s="51">
        <v>13136</v>
      </c>
      <c r="E141" s="52">
        <v>377175</v>
      </c>
      <c r="F141" s="52">
        <v>377145</v>
      </c>
      <c r="G141" s="52">
        <v>24000</v>
      </c>
      <c r="H141" s="82">
        <v>24000</v>
      </c>
      <c r="I141" s="90">
        <f t="shared" ref="I141:I150" si="30">E141+F141+G141+H141</f>
        <v>802320</v>
      </c>
      <c r="J141" s="66">
        <v>802320</v>
      </c>
      <c r="K141" s="66">
        <v>500592</v>
      </c>
      <c r="L141" s="66">
        <v>301728</v>
      </c>
      <c r="M141" s="54"/>
      <c r="N141" s="70">
        <v>0</v>
      </c>
      <c r="O141" s="73">
        <v>285825</v>
      </c>
      <c r="P141" s="74">
        <f t="shared" si="21"/>
        <v>214767</v>
      </c>
      <c r="Q141" s="28">
        <f t="shared" si="22"/>
        <v>301728</v>
      </c>
      <c r="R141" s="84"/>
      <c r="S141" s="42">
        <f t="shared" si="23"/>
        <v>802320</v>
      </c>
      <c r="T141" s="21">
        <f t="shared" si="24"/>
        <v>802320</v>
      </c>
      <c r="U141" s="36">
        <f t="shared" si="25"/>
        <v>516495</v>
      </c>
      <c r="V141" s="2"/>
      <c r="W141" s="2"/>
      <c r="X141" s="98">
        <f t="shared" si="26"/>
        <v>802320</v>
      </c>
      <c r="Y141" s="98">
        <f t="shared" si="27"/>
        <v>214767</v>
      </c>
      <c r="Z141" s="98">
        <f t="shared" si="27"/>
        <v>301728</v>
      </c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  <c r="CD141" s="2"/>
      <c r="CE141" s="2"/>
      <c r="CF141" s="2"/>
      <c r="CG141" s="2"/>
      <c r="CH141" s="2"/>
      <c r="CI141" s="2"/>
      <c r="CJ141" s="2"/>
      <c r="CK141" s="2"/>
      <c r="CL141" s="2"/>
      <c r="CM141" s="2"/>
      <c r="CN141" s="2"/>
      <c r="CO141" s="2"/>
      <c r="CP141" s="2"/>
      <c r="CQ141" s="2"/>
      <c r="CR141" s="2"/>
      <c r="CS141" s="2"/>
      <c r="CT141" s="2"/>
      <c r="CU141" s="2"/>
      <c r="CV141" s="2"/>
      <c r="CW141" s="2"/>
      <c r="CX141" s="2"/>
      <c r="CY141" s="2"/>
      <c r="CZ141" s="2"/>
      <c r="DA141" s="2"/>
      <c r="DB141" s="2"/>
      <c r="DC141" s="2"/>
      <c r="DD141" s="2"/>
      <c r="DE141" s="2"/>
      <c r="DF141" s="2"/>
      <c r="DG141" s="2"/>
      <c r="DH141" s="2"/>
      <c r="DI141" s="2"/>
      <c r="DJ141" s="2"/>
      <c r="DK141" s="2"/>
      <c r="DL141" s="2"/>
      <c r="DM141" s="2"/>
      <c r="DN141" s="2"/>
      <c r="DO141" s="2"/>
      <c r="DP141" s="2"/>
      <c r="DQ141" s="2"/>
      <c r="DR141" s="2"/>
      <c r="DS141" s="2"/>
      <c r="DT141" s="2"/>
      <c r="DU141" s="2"/>
      <c r="DV141" s="2"/>
      <c r="DW141" s="2"/>
      <c r="DX141" s="2"/>
      <c r="DY141" s="2"/>
      <c r="DZ141" s="2"/>
      <c r="EA141" s="2"/>
      <c r="EB141" s="2"/>
      <c r="EC141" s="2"/>
      <c r="ED141" s="2"/>
      <c r="EE141" s="2"/>
      <c r="EF141" s="2"/>
      <c r="EG141" s="2"/>
      <c r="EH141" s="2"/>
      <c r="EI141" s="2"/>
      <c r="EJ141" s="2"/>
      <c r="EK141" s="2"/>
      <c r="EL141" s="2"/>
      <c r="EM141" s="2"/>
      <c r="EN141" s="2"/>
      <c r="EO141" s="2"/>
      <c r="EP141" s="2"/>
      <c r="EQ141" s="2"/>
      <c r="ER141" s="2"/>
      <c r="ES141" s="2"/>
      <c r="ET141" s="2"/>
      <c r="EU141" s="2"/>
      <c r="EV141" s="2"/>
      <c r="EW141" s="2"/>
      <c r="EX141" s="2"/>
      <c r="EY141" s="2"/>
      <c r="EZ141" s="2"/>
      <c r="FA141" s="2"/>
      <c r="FB141" s="2"/>
      <c r="FC141" s="2"/>
      <c r="FD141" s="2"/>
      <c r="FE141" s="2"/>
      <c r="FF141" s="2"/>
      <c r="FG141" s="2"/>
      <c r="FH141" s="2"/>
      <c r="FI141" s="2"/>
      <c r="FJ141" s="2"/>
      <c r="FK141" s="2"/>
      <c r="FL141" s="2"/>
      <c r="FM141" s="2"/>
      <c r="FN141" s="2"/>
      <c r="FO141" s="2"/>
      <c r="FP141" s="2"/>
      <c r="FQ141" s="2"/>
      <c r="FR141" s="2"/>
      <c r="FS141" s="2"/>
      <c r="FT141" s="2"/>
      <c r="FU141" s="2"/>
      <c r="FV141" s="2"/>
      <c r="FW141" s="2"/>
      <c r="FX141" s="2"/>
      <c r="FY141" s="2"/>
      <c r="FZ141" s="2"/>
      <c r="GA141" s="2"/>
      <c r="GB141" s="2"/>
      <c r="GC141" s="2"/>
      <c r="GD141" s="2"/>
      <c r="GE141" s="2"/>
      <c r="GF141" s="2"/>
      <c r="GG141" s="2"/>
      <c r="GH141" s="2"/>
      <c r="GI141" s="2"/>
      <c r="GJ141" s="2"/>
      <c r="GK141" s="2"/>
      <c r="GL141" s="2"/>
      <c r="GM141" s="2"/>
      <c r="GN141" s="2"/>
      <c r="GO141" s="2"/>
      <c r="GP141" s="2"/>
      <c r="GQ141" s="2"/>
      <c r="GR141" s="2"/>
      <c r="GS141" s="2"/>
      <c r="GT141" s="2"/>
      <c r="GU141" s="2"/>
      <c r="GV141" s="2"/>
      <c r="GW141" s="2"/>
      <c r="GX141" s="2"/>
      <c r="GY141" s="2"/>
      <c r="GZ141" s="2"/>
      <c r="HA141" s="2"/>
      <c r="HB141" s="2"/>
      <c r="HC141" s="2"/>
      <c r="HD141" s="2"/>
      <c r="HE141" s="2"/>
      <c r="HF141" s="2"/>
      <c r="HG141" s="2"/>
      <c r="HH141" s="2"/>
      <c r="HI141" s="2"/>
      <c r="HJ141" s="2"/>
      <c r="HK141" s="2"/>
      <c r="HL141" s="2"/>
      <c r="HM141" s="2"/>
      <c r="HN141" s="2"/>
      <c r="HO141" s="2"/>
      <c r="HP141" s="2"/>
      <c r="HQ141" s="2"/>
      <c r="HR141" s="2"/>
      <c r="HS141" s="2"/>
      <c r="HT141" s="2"/>
      <c r="HU141" s="2"/>
      <c r="HV141" s="2"/>
      <c r="HW141" s="2"/>
      <c r="HX141" s="2"/>
      <c r="HY141" s="2"/>
      <c r="HZ141" s="2"/>
      <c r="IA141" s="2"/>
      <c r="IB141" s="2"/>
      <c r="IC141" s="2"/>
      <c r="ID141" s="2"/>
      <c r="IE141" s="2"/>
      <c r="IF141" s="2"/>
      <c r="IG141" s="2"/>
      <c r="IH141" s="2"/>
      <c r="II141" s="2"/>
      <c r="IJ141" s="2"/>
      <c r="IK141" s="2"/>
      <c r="IL141" s="2"/>
      <c r="IM141" s="2"/>
      <c r="IN141" s="2"/>
      <c r="IO141" s="2"/>
      <c r="IP141" s="2"/>
      <c r="IQ141" s="2"/>
      <c r="IR141" s="2"/>
    </row>
    <row r="142" spans="1:252" ht="34.950000000000003" customHeight="1" x14ac:dyDescent="0.3">
      <c r="A142" s="49">
        <v>2</v>
      </c>
      <c r="B142" s="50" t="s">
        <v>111</v>
      </c>
      <c r="C142" s="50" t="s">
        <v>131</v>
      </c>
      <c r="D142" s="51">
        <v>13137</v>
      </c>
      <c r="E142" s="52">
        <v>223118</v>
      </c>
      <c r="F142" s="52">
        <v>354710</v>
      </c>
      <c r="G142" s="52">
        <v>18240</v>
      </c>
      <c r="H142" s="82">
        <v>25680</v>
      </c>
      <c r="I142" s="90">
        <f t="shared" si="30"/>
        <v>621748</v>
      </c>
      <c r="J142" s="66">
        <v>566398</v>
      </c>
      <c r="K142" s="66">
        <v>390616</v>
      </c>
      <c r="L142" s="66">
        <v>175782</v>
      </c>
      <c r="M142" s="54"/>
      <c r="N142" s="70">
        <v>55350</v>
      </c>
      <c r="O142" s="73">
        <v>171960</v>
      </c>
      <c r="P142" s="74">
        <f t="shared" si="21"/>
        <v>218656</v>
      </c>
      <c r="Q142" s="28">
        <f t="shared" si="22"/>
        <v>175782</v>
      </c>
      <c r="R142" s="85"/>
      <c r="S142" s="42">
        <f t="shared" si="23"/>
        <v>621748</v>
      </c>
      <c r="T142" s="21">
        <f t="shared" si="24"/>
        <v>566398</v>
      </c>
      <c r="U142" s="36">
        <f t="shared" si="25"/>
        <v>394438</v>
      </c>
      <c r="V142" s="2"/>
      <c r="W142" s="2"/>
      <c r="X142" s="98">
        <f t="shared" si="26"/>
        <v>621748</v>
      </c>
      <c r="Y142" s="98">
        <f t="shared" si="27"/>
        <v>218656</v>
      </c>
      <c r="Z142" s="98">
        <f t="shared" si="27"/>
        <v>175782</v>
      </c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  <c r="CD142" s="2"/>
      <c r="CE142" s="2"/>
      <c r="CF142" s="2"/>
      <c r="CG142" s="2"/>
      <c r="CH142" s="2"/>
      <c r="CI142" s="2"/>
      <c r="CJ142" s="2"/>
      <c r="CK142" s="2"/>
      <c r="CL142" s="2"/>
      <c r="CM142" s="2"/>
      <c r="CN142" s="2"/>
      <c r="CO142" s="2"/>
      <c r="CP142" s="2"/>
      <c r="CQ142" s="2"/>
      <c r="CR142" s="2"/>
      <c r="CS142" s="2"/>
      <c r="CT142" s="2"/>
      <c r="CU142" s="2"/>
      <c r="CV142" s="2"/>
      <c r="CW142" s="2"/>
      <c r="CX142" s="2"/>
      <c r="CY142" s="2"/>
      <c r="CZ142" s="2"/>
      <c r="DA142" s="2"/>
      <c r="DB142" s="2"/>
      <c r="DC142" s="2"/>
      <c r="DD142" s="2"/>
      <c r="DE142" s="2"/>
      <c r="DF142" s="2"/>
      <c r="DG142" s="2"/>
      <c r="DH142" s="2"/>
      <c r="DI142" s="2"/>
      <c r="DJ142" s="2"/>
      <c r="DK142" s="2"/>
      <c r="DL142" s="2"/>
      <c r="DM142" s="2"/>
      <c r="DN142" s="2"/>
      <c r="DO142" s="2"/>
      <c r="DP142" s="2"/>
      <c r="DQ142" s="2"/>
      <c r="DR142" s="2"/>
      <c r="DS142" s="2"/>
      <c r="DT142" s="2"/>
      <c r="DU142" s="2"/>
      <c r="DV142" s="2"/>
      <c r="DW142" s="2"/>
      <c r="DX142" s="2"/>
      <c r="DY142" s="2"/>
      <c r="DZ142" s="2"/>
      <c r="EA142" s="2"/>
      <c r="EB142" s="2"/>
      <c r="EC142" s="2"/>
      <c r="ED142" s="2"/>
      <c r="EE142" s="2"/>
      <c r="EF142" s="2"/>
      <c r="EG142" s="2"/>
      <c r="EH142" s="2"/>
      <c r="EI142" s="2"/>
      <c r="EJ142" s="2"/>
      <c r="EK142" s="2"/>
      <c r="EL142" s="2"/>
      <c r="EM142" s="2"/>
      <c r="EN142" s="2"/>
      <c r="EO142" s="2"/>
      <c r="EP142" s="2"/>
      <c r="EQ142" s="2"/>
      <c r="ER142" s="2"/>
      <c r="ES142" s="2"/>
      <c r="ET142" s="2"/>
      <c r="EU142" s="2"/>
      <c r="EV142" s="2"/>
      <c r="EW142" s="2"/>
      <c r="EX142" s="2"/>
      <c r="EY142" s="2"/>
      <c r="EZ142" s="2"/>
      <c r="FA142" s="2"/>
      <c r="FB142" s="2"/>
      <c r="FC142" s="2"/>
      <c r="FD142" s="2"/>
      <c r="FE142" s="2"/>
      <c r="FF142" s="2"/>
      <c r="FG142" s="2"/>
      <c r="FH142" s="2"/>
      <c r="FI142" s="2"/>
      <c r="FJ142" s="2"/>
      <c r="FK142" s="2"/>
      <c r="FL142" s="2"/>
      <c r="FM142" s="2"/>
      <c r="FN142" s="2"/>
      <c r="FO142" s="2"/>
      <c r="FP142" s="2"/>
      <c r="FQ142" s="2"/>
      <c r="FR142" s="2"/>
      <c r="FS142" s="2"/>
      <c r="FT142" s="2"/>
      <c r="FU142" s="2"/>
      <c r="FV142" s="2"/>
      <c r="FW142" s="2"/>
      <c r="FX142" s="2"/>
      <c r="FY142" s="2"/>
      <c r="FZ142" s="2"/>
      <c r="GA142" s="2"/>
      <c r="GB142" s="2"/>
      <c r="GC142" s="2"/>
      <c r="GD142" s="2"/>
      <c r="GE142" s="2"/>
      <c r="GF142" s="2"/>
      <c r="GG142" s="2"/>
      <c r="GH142" s="2"/>
      <c r="GI142" s="2"/>
      <c r="GJ142" s="2"/>
      <c r="GK142" s="2"/>
      <c r="GL142" s="2"/>
      <c r="GM142" s="2"/>
      <c r="GN142" s="2"/>
      <c r="GO142" s="2"/>
      <c r="GP142" s="2"/>
      <c r="GQ142" s="2"/>
      <c r="GR142" s="2"/>
      <c r="GS142" s="2"/>
      <c r="GT142" s="2"/>
      <c r="GU142" s="2"/>
      <c r="GV142" s="2"/>
      <c r="GW142" s="2"/>
      <c r="GX142" s="2"/>
      <c r="GY142" s="2"/>
      <c r="GZ142" s="2"/>
      <c r="HA142" s="2"/>
      <c r="HB142" s="2"/>
      <c r="HC142" s="2"/>
      <c r="HD142" s="2"/>
      <c r="HE142" s="2"/>
      <c r="HF142" s="2"/>
      <c r="HG142" s="2"/>
      <c r="HH142" s="2"/>
      <c r="HI142" s="2"/>
      <c r="HJ142" s="2"/>
      <c r="HK142" s="2"/>
      <c r="HL142" s="2"/>
      <c r="HM142" s="2"/>
      <c r="HN142" s="2"/>
      <c r="HO142" s="2"/>
      <c r="HP142" s="2"/>
      <c r="HQ142" s="2"/>
      <c r="HR142" s="2"/>
      <c r="HS142" s="2"/>
      <c r="HT142" s="2"/>
      <c r="HU142" s="2"/>
      <c r="HV142" s="2"/>
      <c r="HW142" s="2"/>
      <c r="HX142" s="2"/>
      <c r="HY142" s="2"/>
      <c r="HZ142" s="2"/>
      <c r="IA142" s="2"/>
      <c r="IB142" s="2"/>
      <c r="IC142" s="2"/>
      <c r="ID142" s="2"/>
      <c r="IE142" s="2"/>
      <c r="IF142" s="2"/>
      <c r="IG142" s="2"/>
      <c r="IH142" s="2"/>
      <c r="II142" s="2"/>
      <c r="IJ142" s="2"/>
      <c r="IK142" s="2"/>
      <c r="IL142" s="2"/>
      <c r="IM142" s="2"/>
      <c r="IN142" s="2"/>
      <c r="IO142" s="2"/>
      <c r="IP142" s="2"/>
      <c r="IQ142" s="2"/>
      <c r="IR142" s="2"/>
    </row>
    <row r="143" spans="1:252" ht="34.950000000000003" customHeight="1" x14ac:dyDescent="0.3">
      <c r="A143" s="49">
        <v>3</v>
      </c>
      <c r="B143" s="50" t="s">
        <v>85</v>
      </c>
      <c r="C143" s="50" t="s">
        <v>131</v>
      </c>
      <c r="D143" s="51">
        <v>13138</v>
      </c>
      <c r="E143" s="52">
        <v>123101</v>
      </c>
      <c r="F143" s="52">
        <v>87282</v>
      </c>
      <c r="G143" s="52">
        <v>10500</v>
      </c>
      <c r="H143" s="82">
        <v>5700</v>
      </c>
      <c r="I143" s="90">
        <f t="shared" si="30"/>
        <v>226583</v>
      </c>
      <c r="J143" s="66">
        <v>226583</v>
      </c>
      <c r="K143" s="66">
        <v>142429</v>
      </c>
      <c r="L143" s="66">
        <v>84154</v>
      </c>
      <c r="M143" s="54"/>
      <c r="N143" s="70">
        <v>0</v>
      </c>
      <c r="O143" s="73">
        <v>95187</v>
      </c>
      <c r="P143" s="74">
        <f t="shared" si="21"/>
        <v>47242</v>
      </c>
      <c r="Q143" s="28">
        <f t="shared" si="22"/>
        <v>84154</v>
      </c>
      <c r="R143" s="85"/>
      <c r="S143" s="42">
        <f t="shared" si="23"/>
        <v>226583</v>
      </c>
      <c r="T143" s="21">
        <f t="shared" si="24"/>
        <v>226583</v>
      </c>
      <c r="U143" s="36">
        <f t="shared" si="25"/>
        <v>131396</v>
      </c>
      <c r="V143" s="2"/>
      <c r="W143" s="2"/>
      <c r="X143" s="98">
        <f t="shared" si="26"/>
        <v>226583</v>
      </c>
      <c r="Y143" s="98">
        <f t="shared" si="27"/>
        <v>47242</v>
      </c>
      <c r="Z143" s="98">
        <f t="shared" si="27"/>
        <v>84154</v>
      </c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  <c r="CD143" s="2"/>
      <c r="CE143" s="2"/>
      <c r="CF143" s="2"/>
      <c r="CG143" s="2"/>
      <c r="CH143" s="2"/>
      <c r="CI143" s="2"/>
      <c r="CJ143" s="2"/>
      <c r="CK143" s="2"/>
      <c r="CL143" s="2"/>
      <c r="CM143" s="2"/>
      <c r="CN143" s="2"/>
      <c r="CO143" s="2"/>
      <c r="CP143" s="2"/>
      <c r="CQ143" s="2"/>
      <c r="CR143" s="2"/>
      <c r="CS143" s="2"/>
      <c r="CT143" s="2"/>
      <c r="CU143" s="2"/>
      <c r="CV143" s="2"/>
      <c r="CW143" s="2"/>
      <c r="CX143" s="2"/>
      <c r="CY143" s="2"/>
      <c r="CZ143" s="2"/>
      <c r="DA143" s="2"/>
      <c r="DB143" s="2"/>
      <c r="DC143" s="2"/>
      <c r="DD143" s="2"/>
      <c r="DE143" s="2"/>
      <c r="DF143" s="2"/>
      <c r="DG143" s="2"/>
      <c r="DH143" s="2"/>
      <c r="DI143" s="2"/>
      <c r="DJ143" s="2"/>
      <c r="DK143" s="2"/>
      <c r="DL143" s="2"/>
      <c r="DM143" s="2"/>
      <c r="DN143" s="2"/>
      <c r="DO143" s="2"/>
      <c r="DP143" s="2"/>
      <c r="DQ143" s="2"/>
      <c r="DR143" s="2"/>
      <c r="DS143" s="2"/>
      <c r="DT143" s="2"/>
      <c r="DU143" s="2"/>
      <c r="DV143" s="2"/>
      <c r="DW143" s="2"/>
      <c r="DX143" s="2"/>
      <c r="DY143" s="2"/>
      <c r="DZ143" s="2"/>
      <c r="EA143" s="2"/>
      <c r="EB143" s="2"/>
      <c r="EC143" s="2"/>
      <c r="ED143" s="2"/>
      <c r="EE143" s="2"/>
      <c r="EF143" s="2"/>
      <c r="EG143" s="2"/>
      <c r="EH143" s="2"/>
      <c r="EI143" s="2"/>
      <c r="EJ143" s="2"/>
      <c r="EK143" s="2"/>
      <c r="EL143" s="2"/>
      <c r="EM143" s="2"/>
      <c r="EN143" s="2"/>
      <c r="EO143" s="2"/>
      <c r="EP143" s="2"/>
      <c r="EQ143" s="2"/>
      <c r="ER143" s="2"/>
      <c r="ES143" s="2"/>
      <c r="ET143" s="2"/>
      <c r="EU143" s="2"/>
      <c r="EV143" s="2"/>
      <c r="EW143" s="2"/>
      <c r="EX143" s="2"/>
      <c r="EY143" s="2"/>
      <c r="EZ143" s="2"/>
      <c r="FA143" s="2"/>
      <c r="FB143" s="2"/>
      <c r="FC143" s="2"/>
      <c r="FD143" s="2"/>
      <c r="FE143" s="2"/>
      <c r="FF143" s="2"/>
      <c r="FG143" s="2"/>
      <c r="FH143" s="2"/>
      <c r="FI143" s="2"/>
      <c r="FJ143" s="2"/>
      <c r="FK143" s="2"/>
      <c r="FL143" s="2"/>
      <c r="FM143" s="2"/>
      <c r="FN143" s="2"/>
      <c r="FO143" s="2"/>
      <c r="FP143" s="2"/>
      <c r="FQ143" s="2"/>
      <c r="FR143" s="2"/>
      <c r="FS143" s="2"/>
      <c r="FT143" s="2"/>
      <c r="FU143" s="2"/>
      <c r="FV143" s="2"/>
      <c r="FW143" s="2"/>
      <c r="FX143" s="2"/>
      <c r="FY143" s="2"/>
      <c r="FZ143" s="2"/>
      <c r="GA143" s="2"/>
      <c r="GB143" s="2"/>
      <c r="GC143" s="2"/>
      <c r="GD143" s="2"/>
      <c r="GE143" s="2"/>
      <c r="GF143" s="2"/>
      <c r="GG143" s="2"/>
      <c r="GH143" s="2"/>
      <c r="GI143" s="2"/>
      <c r="GJ143" s="2"/>
      <c r="GK143" s="2"/>
      <c r="GL143" s="2"/>
      <c r="GM143" s="2"/>
      <c r="GN143" s="2"/>
      <c r="GO143" s="2"/>
      <c r="GP143" s="2"/>
      <c r="GQ143" s="2"/>
      <c r="GR143" s="2"/>
      <c r="GS143" s="2"/>
      <c r="GT143" s="2"/>
      <c r="GU143" s="2"/>
      <c r="GV143" s="2"/>
      <c r="GW143" s="2"/>
      <c r="GX143" s="2"/>
      <c r="GY143" s="2"/>
      <c r="GZ143" s="2"/>
      <c r="HA143" s="2"/>
      <c r="HB143" s="2"/>
      <c r="HC143" s="2"/>
      <c r="HD143" s="2"/>
      <c r="HE143" s="2"/>
      <c r="HF143" s="2"/>
      <c r="HG143" s="2"/>
      <c r="HH143" s="2"/>
      <c r="HI143" s="2"/>
      <c r="HJ143" s="2"/>
      <c r="HK143" s="2"/>
      <c r="HL143" s="2"/>
      <c r="HM143" s="2"/>
      <c r="HN143" s="2"/>
      <c r="HO143" s="2"/>
      <c r="HP143" s="2"/>
      <c r="HQ143" s="2"/>
      <c r="HR143" s="2"/>
      <c r="HS143" s="2"/>
      <c r="HT143" s="2"/>
      <c r="HU143" s="2"/>
      <c r="HV143" s="2"/>
      <c r="HW143" s="2"/>
      <c r="HX143" s="2"/>
      <c r="HY143" s="2"/>
      <c r="HZ143" s="2"/>
      <c r="IA143" s="2"/>
      <c r="IB143" s="2"/>
      <c r="IC143" s="2"/>
      <c r="ID143" s="2"/>
      <c r="IE143" s="2"/>
      <c r="IF143" s="2"/>
      <c r="IG143" s="2"/>
      <c r="IH143" s="2"/>
      <c r="II143" s="2"/>
      <c r="IJ143" s="2"/>
      <c r="IK143" s="2"/>
      <c r="IL143" s="2"/>
      <c r="IM143" s="2"/>
      <c r="IN143" s="2"/>
      <c r="IO143" s="2"/>
      <c r="IP143" s="2"/>
      <c r="IQ143" s="2"/>
      <c r="IR143" s="2"/>
    </row>
    <row r="144" spans="1:252" ht="34.950000000000003" customHeight="1" x14ac:dyDescent="0.3">
      <c r="A144" s="49">
        <v>4</v>
      </c>
      <c r="B144" s="50" t="s">
        <v>121</v>
      </c>
      <c r="C144" s="50" t="s">
        <v>131</v>
      </c>
      <c r="D144" s="51">
        <v>13148</v>
      </c>
      <c r="E144" s="52">
        <v>555548</v>
      </c>
      <c r="F144" s="52">
        <v>547003</v>
      </c>
      <c r="G144" s="52">
        <v>59280</v>
      </c>
      <c r="H144" s="82">
        <v>60420</v>
      </c>
      <c r="I144" s="90">
        <f t="shared" si="30"/>
        <v>1222251</v>
      </c>
      <c r="J144" s="66">
        <v>1222251</v>
      </c>
      <c r="K144" s="66">
        <v>781230</v>
      </c>
      <c r="L144" s="66">
        <v>441021</v>
      </c>
      <c r="M144" s="54"/>
      <c r="N144" s="70">
        <v>0</v>
      </c>
      <c r="O144" s="73">
        <v>438047</v>
      </c>
      <c r="P144" s="74">
        <f t="shared" si="21"/>
        <v>343183</v>
      </c>
      <c r="Q144" s="28">
        <f t="shared" si="22"/>
        <v>441021</v>
      </c>
      <c r="R144" s="85"/>
      <c r="S144" s="42">
        <f t="shared" si="23"/>
        <v>1222251</v>
      </c>
      <c r="T144" s="21">
        <f t="shared" si="24"/>
        <v>1222251</v>
      </c>
      <c r="U144" s="36">
        <f t="shared" si="25"/>
        <v>784204</v>
      </c>
      <c r="V144" s="2"/>
      <c r="W144" s="2"/>
      <c r="X144" s="98">
        <f t="shared" si="26"/>
        <v>1222251</v>
      </c>
      <c r="Y144" s="98">
        <f t="shared" si="27"/>
        <v>343183</v>
      </c>
      <c r="Z144" s="98">
        <f t="shared" si="27"/>
        <v>441021</v>
      </c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2"/>
      <c r="CD144" s="2"/>
      <c r="CE144" s="2"/>
      <c r="CF144" s="2"/>
      <c r="CG144" s="2"/>
      <c r="CH144" s="2"/>
      <c r="CI144" s="2"/>
      <c r="CJ144" s="2"/>
      <c r="CK144" s="2"/>
      <c r="CL144" s="2"/>
      <c r="CM144" s="2"/>
      <c r="CN144" s="2"/>
      <c r="CO144" s="2"/>
      <c r="CP144" s="2"/>
      <c r="CQ144" s="2"/>
      <c r="CR144" s="2"/>
      <c r="CS144" s="2"/>
      <c r="CT144" s="2"/>
      <c r="CU144" s="2"/>
      <c r="CV144" s="2"/>
      <c r="CW144" s="2"/>
      <c r="CX144" s="2"/>
      <c r="CY144" s="2"/>
      <c r="CZ144" s="2"/>
      <c r="DA144" s="2"/>
      <c r="DB144" s="2"/>
      <c r="DC144" s="2"/>
      <c r="DD144" s="2"/>
      <c r="DE144" s="2"/>
      <c r="DF144" s="2"/>
      <c r="DG144" s="2"/>
      <c r="DH144" s="2"/>
      <c r="DI144" s="2"/>
      <c r="DJ144" s="2"/>
      <c r="DK144" s="2"/>
      <c r="DL144" s="2"/>
      <c r="DM144" s="2"/>
      <c r="DN144" s="2"/>
      <c r="DO144" s="2"/>
      <c r="DP144" s="2"/>
      <c r="DQ144" s="2"/>
      <c r="DR144" s="2"/>
      <c r="DS144" s="2"/>
      <c r="DT144" s="2"/>
      <c r="DU144" s="2"/>
      <c r="DV144" s="2"/>
      <c r="DW144" s="2"/>
      <c r="DX144" s="2"/>
      <c r="DY144" s="2"/>
      <c r="DZ144" s="2"/>
      <c r="EA144" s="2"/>
      <c r="EB144" s="2"/>
      <c r="EC144" s="2"/>
      <c r="ED144" s="2"/>
      <c r="EE144" s="2"/>
      <c r="EF144" s="2"/>
      <c r="EG144" s="2"/>
      <c r="EH144" s="2"/>
      <c r="EI144" s="2"/>
      <c r="EJ144" s="2"/>
      <c r="EK144" s="2"/>
      <c r="EL144" s="2"/>
      <c r="EM144" s="2"/>
      <c r="EN144" s="2"/>
      <c r="EO144" s="2"/>
      <c r="EP144" s="2"/>
      <c r="EQ144" s="2"/>
      <c r="ER144" s="2"/>
      <c r="ES144" s="2"/>
      <c r="ET144" s="2"/>
      <c r="EU144" s="2"/>
      <c r="EV144" s="2"/>
      <c r="EW144" s="2"/>
      <c r="EX144" s="2"/>
      <c r="EY144" s="2"/>
      <c r="EZ144" s="2"/>
      <c r="FA144" s="2"/>
      <c r="FB144" s="2"/>
      <c r="FC144" s="2"/>
      <c r="FD144" s="2"/>
      <c r="FE144" s="2"/>
      <c r="FF144" s="2"/>
      <c r="FG144" s="2"/>
      <c r="FH144" s="2"/>
      <c r="FI144" s="2"/>
      <c r="FJ144" s="2"/>
      <c r="FK144" s="2"/>
      <c r="FL144" s="2"/>
      <c r="FM144" s="2"/>
      <c r="FN144" s="2"/>
      <c r="FO144" s="2"/>
      <c r="FP144" s="2"/>
      <c r="FQ144" s="2"/>
      <c r="FR144" s="2"/>
      <c r="FS144" s="2"/>
      <c r="FT144" s="2"/>
      <c r="FU144" s="2"/>
      <c r="FV144" s="2"/>
      <c r="FW144" s="2"/>
      <c r="FX144" s="2"/>
      <c r="FY144" s="2"/>
      <c r="FZ144" s="2"/>
      <c r="GA144" s="2"/>
      <c r="GB144" s="2"/>
      <c r="GC144" s="2"/>
      <c r="GD144" s="2"/>
      <c r="GE144" s="2"/>
      <c r="GF144" s="2"/>
      <c r="GG144" s="2"/>
      <c r="GH144" s="2"/>
      <c r="GI144" s="2"/>
      <c r="GJ144" s="2"/>
      <c r="GK144" s="2"/>
      <c r="GL144" s="2"/>
      <c r="GM144" s="2"/>
      <c r="GN144" s="2"/>
      <c r="GO144" s="2"/>
      <c r="GP144" s="2"/>
      <c r="GQ144" s="2"/>
      <c r="GR144" s="2"/>
      <c r="GS144" s="2"/>
      <c r="GT144" s="2"/>
      <c r="GU144" s="2"/>
      <c r="GV144" s="2"/>
      <c r="GW144" s="2"/>
      <c r="GX144" s="2"/>
      <c r="GY144" s="2"/>
      <c r="GZ144" s="2"/>
      <c r="HA144" s="2"/>
      <c r="HB144" s="2"/>
      <c r="HC144" s="2"/>
      <c r="HD144" s="2"/>
      <c r="HE144" s="2"/>
      <c r="HF144" s="2"/>
      <c r="HG144" s="2"/>
      <c r="HH144" s="2"/>
      <c r="HI144" s="2"/>
      <c r="HJ144" s="2"/>
      <c r="HK144" s="2"/>
      <c r="HL144" s="2"/>
      <c r="HM144" s="2"/>
      <c r="HN144" s="2"/>
      <c r="HO144" s="2"/>
      <c r="HP144" s="2"/>
      <c r="HQ144" s="2"/>
      <c r="HR144" s="2"/>
      <c r="HS144" s="2"/>
      <c r="HT144" s="2"/>
      <c r="HU144" s="2"/>
      <c r="HV144" s="2"/>
      <c r="HW144" s="2"/>
      <c r="HX144" s="2"/>
      <c r="HY144" s="2"/>
      <c r="HZ144" s="2"/>
      <c r="IA144" s="2"/>
      <c r="IB144" s="2"/>
      <c r="IC144" s="2"/>
      <c r="ID144" s="2"/>
      <c r="IE144" s="2"/>
      <c r="IF144" s="2"/>
      <c r="IG144" s="2"/>
      <c r="IH144" s="2"/>
      <c r="II144" s="2"/>
      <c r="IJ144" s="2"/>
      <c r="IK144" s="2"/>
      <c r="IL144" s="2"/>
      <c r="IM144" s="2"/>
      <c r="IN144" s="2"/>
      <c r="IO144" s="2"/>
      <c r="IP144" s="2"/>
      <c r="IQ144" s="2"/>
      <c r="IR144" s="2"/>
    </row>
    <row r="145" spans="1:252" ht="34.950000000000003" customHeight="1" x14ac:dyDescent="0.3">
      <c r="A145" s="49">
        <v>5</v>
      </c>
      <c r="B145" s="50" t="s">
        <v>102</v>
      </c>
      <c r="C145" s="50" t="s">
        <v>131</v>
      </c>
      <c r="D145" s="51">
        <v>13160</v>
      </c>
      <c r="E145" s="52">
        <v>476592</v>
      </c>
      <c r="F145" s="52">
        <v>452741</v>
      </c>
      <c r="G145" s="52">
        <v>21600</v>
      </c>
      <c r="H145" s="82">
        <v>20520</v>
      </c>
      <c r="I145" s="90">
        <f t="shared" si="30"/>
        <v>971453</v>
      </c>
      <c r="J145" s="66">
        <v>971453</v>
      </c>
      <c r="K145" s="66">
        <v>599719</v>
      </c>
      <c r="L145" s="66">
        <v>371734</v>
      </c>
      <c r="M145" s="54"/>
      <c r="N145" s="70">
        <v>0</v>
      </c>
      <c r="O145" s="73">
        <v>354947</v>
      </c>
      <c r="P145" s="74">
        <f t="shared" si="21"/>
        <v>244772</v>
      </c>
      <c r="Q145" s="28">
        <f t="shared" si="22"/>
        <v>371734</v>
      </c>
      <c r="R145" s="85"/>
      <c r="S145" s="42">
        <f t="shared" si="23"/>
        <v>971453</v>
      </c>
      <c r="T145" s="21">
        <f t="shared" si="24"/>
        <v>971453</v>
      </c>
      <c r="U145" s="36">
        <f t="shared" si="25"/>
        <v>616506</v>
      </c>
      <c r="V145" s="2"/>
      <c r="W145" s="2"/>
      <c r="X145" s="98">
        <f t="shared" si="26"/>
        <v>971453</v>
      </c>
      <c r="Y145" s="98">
        <f t="shared" si="27"/>
        <v>244772</v>
      </c>
      <c r="Z145" s="98">
        <f t="shared" si="27"/>
        <v>371734</v>
      </c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  <c r="CD145" s="2"/>
      <c r="CE145" s="2"/>
      <c r="CF145" s="2"/>
      <c r="CG145" s="2"/>
      <c r="CH145" s="2"/>
      <c r="CI145" s="2"/>
      <c r="CJ145" s="2"/>
      <c r="CK145" s="2"/>
      <c r="CL145" s="2"/>
      <c r="CM145" s="2"/>
      <c r="CN145" s="2"/>
      <c r="CO145" s="2"/>
      <c r="CP145" s="2"/>
      <c r="CQ145" s="2"/>
      <c r="CR145" s="2"/>
      <c r="CS145" s="2"/>
      <c r="CT145" s="2"/>
      <c r="CU145" s="2"/>
      <c r="CV145" s="2"/>
      <c r="CW145" s="2"/>
      <c r="CX145" s="2"/>
      <c r="CY145" s="2"/>
      <c r="CZ145" s="2"/>
      <c r="DA145" s="2"/>
      <c r="DB145" s="2"/>
      <c r="DC145" s="2"/>
      <c r="DD145" s="2"/>
      <c r="DE145" s="2"/>
      <c r="DF145" s="2"/>
      <c r="DG145" s="2"/>
      <c r="DH145" s="2"/>
      <c r="DI145" s="2"/>
      <c r="DJ145" s="2"/>
      <c r="DK145" s="2"/>
      <c r="DL145" s="2"/>
      <c r="DM145" s="2"/>
      <c r="DN145" s="2"/>
      <c r="DO145" s="2"/>
      <c r="DP145" s="2"/>
      <c r="DQ145" s="2"/>
      <c r="DR145" s="2"/>
      <c r="DS145" s="2"/>
      <c r="DT145" s="2"/>
      <c r="DU145" s="2"/>
      <c r="DV145" s="2"/>
      <c r="DW145" s="2"/>
      <c r="DX145" s="2"/>
      <c r="DY145" s="2"/>
      <c r="DZ145" s="2"/>
      <c r="EA145" s="2"/>
      <c r="EB145" s="2"/>
      <c r="EC145" s="2"/>
      <c r="ED145" s="2"/>
      <c r="EE145" s="2"/>
      <c r="EF145" s="2"/>
      <c r="EG145" s="2"/>
      <c r="EH145" s="2"/>
      <c r="EI145" s="2"/>
      <c r="EJ145" s="2"/>
      <c r="EK145" s="2"/>
      <c r="EL145" s="2"/>
      <c r="EM145" s="2"/>
      <c r="EN145" s="2"/>
      <c r="EO145" s="2"/>
      <c r="EP145" s="2"/>
      <c r="EQ145" s="2"/>
      <c r="ER145" s="2"/>
      <c r="ES145" s="2"/>
      <c r="ET145" s="2"/>
      <c r="EU145" s="2"/>
      <c r="EV145" s="2"/>
      <c r="EW145" s="2"/>
      <c r="EX145" s="2"/>
      <c r="EY145" s="2"/>
      <c r="EZ145" s="2"/>
      <c r="FA145" s="2"/>
      <c r="FB145" s="2"/>
      <c r="FC145" s="2"/>
      <c r="FD145" s="2"/>
      <c r="FE145" s="2"/>
      <c r="FF145" s="2"/>
      <c r="FG145" s="2"/>
      <c r="FH145" s="2"/>
      <c r="FI145" s="2"/>
      <c r="FJ145" s="2"/>
      <c r="FK145" s="2"/>
      <c r="FL145" s="2"/>
      <c r="FM145" s="2"/>
      <c r="FN145" s="2"/>
      <c r="FO145" s="2"/>
      <c r="FP145" s="2"/>
      <c r="FQ145" s="2"/>
      <c r="FR145" s="2"/>
      <c r="FS145" s="2"/>
      <c r="FT145" s="2"/>
      <c r="FU145" s="2"/>
      <c r="FV145" s="2"/>
      <c r="FW145" s="2"/>
      <c r="FX145" s="2"/>
      <c r="FY145" s="2"/>
      <c r="FZ145" s="2"/>
      <c r="GA145" s="2"/>
      <c r="GB145" s="2"/>
      <c r="GC145" s="2"/>
      <c r="GD145" s="2"/>
      <c r="GE145" s="2"/>
      <c r="GF145" s="2"/>
      <c r="GG145" s="2"/>
      <c r="GH145" s="2"/>
      <c r="GI145" s="2"/>
      <c r="GJ145" s="2"/>
      <c r="GK145" s="2"/>
      <c r="GL145" s="2"/>
      <c r="GM145" s="2"/>
      <c r="GN145" s="2"/>
      <c r="GO145" s="2"/>
      <c r="GP145" s="2"/>
      <c r="GQ145" s="2"/>
      <c r="GR145" s="2"/>
      <c r="GS145" s="2"/>
      <c r="GT145" s="2"/>
      <c r="GU145" s="2"/>
      <c r="GV145" s="2"/>
      <c r="GW145" s="2"/>
      <c r="GX145" s="2"/>
      <c r="GY145" s="2"/>
      <c r="GZ145" s="2"/>
      <c r="HA145" s="2"/>
      <c r="HB145" s="2"/>
      <c r="HC145" s="2"/>
      <c r="HD145" s="2"/>
      <c r="HE145" s="2"/>
      <c r="HF145" s="2"/>
      <c r="HG145" s="2"/>
      <c r="HH145" s="2"/>
      <c r="HI145" s="2"/>
      <c r="HJ145" s="2"/>
      <c r="HK145" s="2"/>
      <c r="HL145" s="2"/>
      <c r="HM145" s="2"/>
      <c r="HN145" s="2"/>
      <c r="HO145" s="2"/>
      <c r="HP145" s="2"/>
      <c r="HQ145" s="2"/>
      <c r="HR145" s="2"/>
      <c r="HS145" s="2"/>
      <c r="HT145" s="2"/>
      <c r="HU145" s="2"/>
      <c r="HV145" s="2"/>
      <c r="HW145" s="2"/>
      <c r="HX145" s="2"/>
      <c r="HY145" s="2"/>
      <c r="HZ145" s="2"/>
      <c r="IA145" s="2"/>
      <c r="IB145" s="2"/>
      <c r="IC145" s="2"/>
      <c r="ID145" s="2"/>
      <c r="IE145" s="2"/>
      <c r="IF145" s="2"/>
      <c r="IG145" s="2"/>
      <c r="IH145" s="2"/>
      <c r="II145" s="2"/>
      <c r="IJ145" s="2"/>
      <c r="IK145" s="2"/>
      <c r="IL145" s="2"/>
      <c r="IM145" s="2"/>
      <c r="IN145" s="2"/>
      <c r="IO145" s="2"/>
      <c r="IP145" s="2"/>
      <c r="IQ145" s="2"/>
      <c r="IR145" s="2"/>
    </row>
    <row r="146" spans="1:252" ht="34.950000000000003" customHeight="1" x14ac:dyDescent="0.3">
      <c r="A146" s="49">
        <v>6</v>
      </c>
      <c r="B146" s="50" t="s">
        <v>103</v>
      </c>
      <c r="C146" s="50" t="s">
        <v>131</v>
      </c>
      <c r="D146" s="51">
        <v>13161</v>
      </c>
      <c r="E146" s="52">
        <v>427088</v>
      </c>
      <c r="F146" s="52">
        <v>424103</v>
      </c>
      <c r="G146" s="52">
        <v>21360</v>
      </c>
      <c r="H146" s="82">
        <v>20880</v>
      </c>
      <c r="I146" s="90">
        <f t="shared" si="30"/>
        <v>893431</v>
      </c>
      <c r="J146" s="66">
        <v>877803</v>
      </c>
      <c r="K146" s="66">
        <v>552954</v>
      </c>
      <c r="L146" s="66">
        <v>324849</v>
      </c>
      <c r="M146" s="54"/>
      <c r="N146" s="70">
        <v>15628</v>
      </c>
      <c r="O146" s="73">
        <v>319506</v>
      </c>
      <c r="P146" s="74">
        <f t="shared" si="21"/>
        <v>233448</v>
      </c>
      <c r="Q146" s="28">
        <f t="shared" si="22"/>
        <v>324849</v>
      </c>
      <c r="R146" s="85"/>
      <c r="S146" s="42">
        <f t="shared" si="23"/>
        <v>893431</v>
      </c>
      <c r="T146" s="21">
        <f t="shared" si="24"/>
        <v>877803</v>
      </c>
      <c r="U146" s="36">
        <f t="shared" si="25"/>
        <v>558297</v>
      </c>
      <c r="V146" s="2"/>
      <c r="W146" s="2"/>
      <c r="X146" s="98">
        <f t="shared" si="26"/>
        <v>893431</v>
      </c>
      <c r="Y146" s="98">
        <f t="shared" si="27"/>
        <v>233448</v>
      </c>
      <c r="Z146" s="98">
        <f t="shared" si="27"/>
        <v>324849</v>
      </c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  <c r="CD146" s="2"/>
      <c r="CE146" s="2"/>
      <c r="CF146" s="2"/>
      <c r="CG146" s="2"/>
      <c r="CH146" s="2"/>
      <c r="CI146" s="2"/>
      <c r="CJ146" s="2"/>
      <c r="CK146" s="2"/>
      <c r="CL146" s="2"/>
      <c r="CM146" s="2"/>
      <c r="CN146" s="2"/>
      <c r="CO146" s="2"/>
      <c r="CP146" s="2"/>
      <c r="CQ146" s="2"/>
      <c r="CR146" s="2"/>
      <c r="CS146" s="2"/>
      <c r="CT146" s="2"/>
      <c r="CU146" s="2"/>
      <c r="CV146" s="2"/>
      <c r="CW146" s="2"/>
      <c r="CX146" s="2"/>
      <c r="CY146" s="2"/>
      <c r="CZ146" s="2"/>
      <c r="DA146" s="2"/>
      <c r="DB146" s="2"/>
      <c r="DC146" s="2"/>
      <c r="DD146" s="2"/>
      <c r="DE146" s="2"/>
      <c r="DF146" s="2"/>
      <c r="DG146" s="2"/>
      <c r="DH146" s="2"/>
      <c r="DI146" s="2"/>
      <c r="DJ146" s="2"/>
      <c r="DK146" s="2"/>
      <c r="DL146" s="2"/>
      <c r="DM146" s="2"/>
      <c r="DN146" s="2"/>
      <c r="DO146" s="2"/>
      <c r="DP146" s="2"/>
      <c r="DQ146" s="2"/>
      <c r="DR146" s="2"/>
      <c r="DS146" s="2"/>
      <c r="DT146" s="2"/>
      <c r="DU146" s="2"/>
      <c r="DV146" s="2"/>
      <c r="DW146" s="2"/>
      <c r="DX146" s="2"/>
      <c r="DY146" s="2"/>
      <c r="DZ146" s="2"/>
      <c r="EA146" s="2"/>
      <c r="EB146" s="2"/>
      <c r="EC146" s="2"/>
      <c r="ED146" s="2"/>
      <c r="EE146" s="2"/>
      <c r="EF146" s="2"/>
      <c r="EG146" s="2"/>
      <c r="EH146" s="2"/>
      <c r="EI146" s="2"/>
      <c r="EJ146" s="2"/>
      <c r="EK146" s="2"/>
      <c r="EL146" s="2"/>
      <c r="EM146" s="2"/>
      <c r="EN146" s="2"/>
      <c r="EO146" s="2"/>
      <c r="EP146" s="2"/>
      <c r="EQ146" s="2"/>
      <c r="ER146" s="2"/>
      <c r="ES146" s="2"/>
      <c r="ET146" s="2"/>
      <c r="EU146" s="2"/>
      <c r="EV146" s="2"/>
      <c r="EW146" s="2"/>
      <c r="EX146" s="2"/>
      <c r="EY146" s="2"/>
      <c r="EZ146" s="2"/>
      <c r="FA146" s="2"/>
      <c r="FB146" s="2"/>
      <c r="FC146" s="2"/>
      <c r="FD146" s="2"/>
      <c r="FE146" s="2"/>
      <c r="FF146" s="2"/>
      <c r="FG146" s="2"/>
      <c r="FH146" s="2"/>
      <c r="FI146" s="2"/>
      <c r="FJ146" s="2"/>
      <c r="FK146" s="2"/>
      <c r="FL146" s="2"/>
      <c r="FM146" s="2"/>
      <c r="FN146" s="2"/>
      <c r="FO146" s="2"/>
      <c r="FP146" s="2"/>
      <c r="FQ146" s="2"/>
      <c r="FR146" s="2"/>
      <c r="FS146" s="2"/>
      <c r="FT146" s="2"/>
      <c r="FU146" s="2"/>
      <c r="FV146" s="2"/>
      <c r="FW146" s="2"/>
      <c r="FX146" s="2"/>
      <c r="FY146" s="2"/>
      <c r="FZ146" s="2"/>
      <c r="GA146" s="2"/>
      <c r="GB146" s="2"/>
      <c r="GC146" s="2"/>
      <c r="GD146" s="2"/>
      <c r="GE146" s="2"/>
      <c r="GF146" s="2"/>
      <c r="GG146" s="2"/>
      <c r="GH146" s="2"/>
      <c r="GI146" s="2"/>
      <c r="GJ146" s="2"/>
      <c r="GK146" s="2"/>
      <c r="GL146" s="2"/>
      <c r="GM146" s="2"/>
      <c r="GN146" s="2"/>
      <c r="GO146" s="2"/>
      <c r="GP146" s="2"/>
      <c r="GQ146" s="2"/>
      <c r="GR146" s="2"/>
      <c r="GS146" s="2"/>
      <c r="GT146" s="2"/>
      <c r="GU146" s="2"/>
      <c r="GV146" s="2"/>
      <c r="GW146" s="2"/>
      <c r="GX146" s="2"/>
      <c r="GY146" s="2"/>
      <c r="GZ146" s="2"/>
      <c r="HA146" s="2"/>
      <c r="HB146" s="2"/>
      <c r="HC146" s="2"/>
      <c r="HD146" s="2"/>
      <c r="HE146" s="2"/>
      <c r="HF146" s="2"/>
      <c r="HG146" s="2"/>
      <c r="HH146" s="2"/>
      <c r="HI146" s="2"/>
      <c r="HJ146" s="2"/>
      <c r="HK146" s="2"/>
      <c r="HL146" s="2"/>
      <c r="HM146" s="2"/>
      <c r="HN146" s="2"/>
      <c r="HO146" s="2"/>
      <c r="HP146" s="2"/>
      <c r="HQ146" s="2"/>
      <c r="HR146" s="2"/>
      <c r="HS146" s="2"/>
      <c r="HT146" s="2"/>
      <c r="HU146" s="2"/>
      <c r="HV146" s="2"/>
      <c r="HW146" s="2"/>
      <c r="HX146" s="2"/>
      <c r="HY146" s="2"/>
      <c r="HZ146" s="2"/>
      <c r="IA146" s="2"/>
      <c r="IB146" s="2"/>
      <c r="IC146" s="2"/>
      <c r="ID146" s="2"/>
      <c r="IE146" s="2"/>
      <c r="IF146" s="2"/>
      <c r="IG146" s="2"/>
      <c r="IH146" s="2"/>
      <c r="II146" s="2"/>
      <c r="IJ146" s="2"/>
      <c r="IK146" s="2"/>
      <c r="IL146" s="2"/>
      <c r="IM146" s="2"/>
      <c r="IN146" s="2"/>
      <c r="IO146" s="2"/>
      <c r="IP146" s="2"/>
      <c r="IQ146" s="2"/>
      <c r="IR146" s="2"/>
    </row>
    <row r="147" spans="1:252" ht="34.950000000000003" customHeight="1" x14ac:dyDescent="0.3">
      <c r="A147" s="49">
        <v>7</v>
      </c>
      <c r="B147" s="50" t="s">
        <v>105</v>
      </c>
      <c r="C147" s="50" t="s">
        <v>131</v>
      </c>
      <c r="D147" s="51">
        <v>13163</v>
      </c>
      <c r="E147" s="52">
        <v>338779</v>
      </c>
      <c r="F147" s="52">
        <v>295764</v>
      </c>
      <c r="G147" s="52">
        <v>18540</v>
      </c>
      <c r="H147" s="82">
        <v>17040</v>
      </c>
      <c r="I147" s="90">
        <f t="shared" si="30"/>
        <v>670123</v>
      </c>
      <c r="J147" s="66">
        <v>670123</v>
      </c>
      <c r="K147" s="66">
        <v>416305</v>
      </c>
      <c r="L147" s="66">
        <v>253818</v>
      </c>
      <c r="M147" s="54"/>
      <c r="N147" s="70">
        <v>0</v>
      </c>
      <c r="O147" s="73">
        <v>254579</v>
      </c>
      <c r="P147" s="74">
        <f t="shared" si="21"/>
        <v>161726</v>
      </c>
      <c r="Q147" s="28">
        <f t="shared" si="22"/>
        <v>253818</v>
      </c>
      <c r="R147" s="85"/>
      <c r="S147" s="42">
        <f t="shared" si="23"/>
        <v>670123</v>
      </c>
      <c r="T147" s="21">
        <f t="shared" si="24"/>
        <v>670123</v>
      </c>
      <c r="U147" s="36">
        <f t="shared" si="25"/>
        <v>415544</v>
      </c>
      <c r="V147" s="2"/>
      <c r="W147" s="2"/>
      <c r="X147" s="98">
        <f t="shared" si="26"/>
        <v>670123</v>
      </c>
      <c r="Y147" s="98">
        <f t="shared" si="27"/>
        <v>161726</v>
      </c>
      <c r="Z147" s="98">
        <f t="shared" si="27"/>
        <v>253818</v>
      </c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2"/>
      <c r="CD147" s="2"/>
      <c r="CE147" s="2"/>
      <c r="CF147" s="2"/>
      <c r="CG147" s="2"/>
      <c r="CH147" s="2"/>
      <c r="CI147" s="2"/>
      <c r="CJ147" s="2"/>
      <c r="CK147" s="2"/>
      <c r="CL147" s="2"/>
      <c r="CM147" s="2"/>
      <c r="CN147" s="2"/>
      <c r="CO147" s="2"/>
      <c r="CP147" s="2"/>
      <c r="CQ147" s="2"/>
      <c r="CR147" s="2"/>
      <c r="CS147" s="2"/>
      <c r="CT147" s="2"/>
      <c r="CU147" s="2"/>
      <c r="CV147" s="2"/>
      <c r="CW147" s="2"/>
      <c r="CX147" s="2"/>
      <c r="CY147" s="2"/>
      <c r="CZ147" s="2"/>
      <c r="DA147" s="2"/>
      <c r="DB147" s="2"/>
      <c r="DC147" s="2"/>
      <c r="DD147" s="2"/>
      <c r="DE147" s="2"/>
      <c r="DF147" s="2"/>
      <c r="DG147" s="2"/>
      <c r="DH147" s="2"/>
      <c r="DI147" s="2"/>
      <c r="DJ147" s="2"/>
      <c r="DK147" s="2"/>
      <c r="DL147" s="2"/>
      <c r="DM147" s="2"/>
      <c r="DN147" s="2"/>
      <c r="DO147" s="2"/>
      <c r="DP147" s="2"/>
      <c r="DQ147" s="2"/>
      <c r="DR147" s="2"/>
      <c r="DS147" s="2"/>
      <c r="DT147" s="2"/>
      <c r="DU147" s="2"/>
      <c r="DV147" s="2"/>
      <c r="DW147" s="2"/>
      <c r="DX147" s="2"/>
      <c r="DY147" s="2"/>
      <c r="DZ147" s="2"/>
      <c r="EA147" s="2"/>
      <c r="EB147" s="2"/>
      <c r="EC147" s="2"/>
      <c r="ED147" s="2"/>
      <c r="EE147" s="2"/>
      <c r="EF147" s="2"/>
      <c r="EG147" s="2"/>
      <c r="EH147" s="2"/>
      <c r="EI147" s="2"/>
      <c r="EJ147" s="2"/>
      <c r="EK147" s="2"/>
      <c r="EL147" s="2"/>
      <c r="EM147" s="2"/>
      <c r="EN147" s="2"/>
      <c r="EO147" s="2"/>
      <c r="EP147" s="2"/>
      <c r="EQ147" s="2"/>
      <c r="ER147" s="2"/>
      <c r="ES147" s="2"/>
      <c r="ET147" s="2"/>
      <c r="EU147" s="2"/>
      <c r="EV147" s="2"/>
      <c r="EW147" s="2"/>
      <c r="EX147" s="2"/>
      <c r="EY147" s="2"/>
      <c r="EZ147" s="2"/>
      <c r="FA147" s="2"/>
      <c r="FB147" s="2"/>
      <c r="FC147" s="2"/>
      <c r="FD147" s="2"/>
      <c r="FE147" s="2"/>
      <c r="FF147" s="2"/>
      <c r="FG147" s="2"/>
      <c r="FH147" s="2"/>
      <c r="FI147" s="2"/>
      <c r="FJ147" s="2"/>
      <c r="FK147" s="2"/>
      <c r="FL147" s="2"/>
      <c r="FM147" s="2"/>
      <c r="FN147" s="2"/>
      <c r="FO147" s="2"/>
      <c r="FP147" s="2"/>
      <c r="FQ147" s="2"/>
      <c r="FR147" s="2"/>
      <c r="FS147" s="2"/>
      <c r="FT147" s="2"/>
      <c r="FU147" s="2"/>
      <c r="FV147" s="2"/>
      <c r="FW147" s="2"/>
      <c r="FX147" s="2"/>
      <c r="FY147" s="2"/>
      <c r="FZ147" s="2"/>
      <c r="GA147" s="2"/>
      <c r="GB147" s="2"/>
      <c r="GC147" s="2"/>
      <c r="GD147" s="2"/>
      <c r="GE147" s="2"/>
      <c r="GF147" s="2"/>
      <c r="GG147" s="2"/>
      <c r="GH147" s="2"/>
      <c r="GI147" s="2"/>
      <c r="GJ147" s="2"/>
      <c r="GK147" s="2"/>
      <c r="GL147" s="2"/>
      <c r="GM147" s="2"/>
      <c r="GN147" s="2"/>
      <c r="GO147" s="2"/>
      <c r="GP147" s="2"/>
      <c r="GQ147" s="2"/>
      <c r="GR147" s="2"/>
      <c r="GS147" s="2"/>
      <c r="GT147" s="2"/>
      <c r="GU147" s="2"/>
      <c r="GV147" s="2"/>
      <c r="GW147" s="2"/>
      <c r="GX147" s="2"/>
      <c r="GY147" s="2"/>
      <c r="GZ147" s="2"/>
      <c r="HA147" s="2"/>
      <c r="HB147" s="2"/>
      <c r="HC147" s="2"/>
      <c r="HD147" s="2"/>
      <c r="HE147" s="2"/>
      <c r="HF147" s="2"/>
      <c r="HG147" s="2"/>
      <c r="HH147" s="2"/>
      <c r="HI147" s="2"/>
      <c r="HJ147" s="2"/>
      <c r="HK147" s="2"/>
      <c r="HL147" s="2"/>
      <c r="HM147" s="2"/>
      <c r="HN147" s="2"/>
      <c r="HO147" s="2"/>
      <c r="HP147" s="2"/>
      <c r="HQ147" s="2"/>
      <c r="HR147" s="2"/>
      <c r="HS147" s="2"/>
      <c r="HT147" s="2"/>
      <c r="HU147" s="2"/>
      <c r="HV147" s="2"/>
      <c r="HW147" s="2"/>
      <c r="HX147" s="2"/>
      <c r="HY147" s="2"/>
      <c r="HZ147" s="2"/>
      <c r="IA147" s="2"/>
      <c r="IB147" s="2"/>
      <c r="IC147" s="2"/>
      <c r="ID147" s="2"/>
      <c r="IE147" s="2"/>
      <c r="IF147" s="2"/>
      <c r="IG147" s="2"/>
      <c r="IH147" s="2"/>
      <c r="II147" s="2"/>
      <c r="IJ147" s="2"/>
      <c r="IK147" s="2"/>
      <c r="IL147" s="2"/>
      <c r="IM147" s="2"/>
      <c r="IN147" s="2"/>
      <c r="IO147" s="2"/>
      <c r="IP147" s="2"/>
      <c r="IQ147" s="2"/>
      <c r="IR147" s="2"/>
    </row>
    <row r="148" spans="1:252" ht="34.950000000000003" customHeight="1" x14ac:dyDescent="0.3">
      <c r="A148" s="49">
        <v>8</v>
      </c>
      <c r="B148" s="50" t="s">
        <v>106</v>
      </c>
      <c r="C148" s="50" t="s">
        <v>131</v>
      </c>
      <c r="D148" s="51">
        <v>13164</v>
      </c>
      <c r="E148" s="52">
        <v>488513</v>
      </c>
      <c r="F148" s="52">
        <v>503540</v>
      </c>
      <c r="G148" s="52">
        <v>40140</v>
      </c>
      <c r="H148" s="82">
        <v>36480</v>
      </c>
      <c r="I148" s="90">
        <f t="shared" si="30"/>
        <v>1068673</v>
      </c>
      <c r="J148" s="66">
        <v>1068673</v>
      </c>
      <c r="K148" s="66">
        <v>671851</v>
      </c>
      <c r="L148" s="66">
        <v>396822</v>
      </c>
      <c r="M148" s="54"/>
      <c r="N148" s="70">
        <v>0</v>
      </c>
      <c r="O148" s="73">
        <v>376649</v>
      </c>
      <c r="P148" s="74">
        <f t="shared" si="21"/>
        <v>295202</v>
      </c>
      <c r="Q148" s="28">
        <f t="shared" si="22"/>
        <v>396822</v>
      </c>
      <c r="R148" s="85"/>
      <c r="S148" s="42">
        <f t="shared" si="23"/>
        <v>1068673</v>
      </c>
      <c r="T148" s="21">
        <f t="shared" si="24"/>
        <v>1068673</v>
      </c>
      <c r="U148" s="36">
        <f t="shared" si="25"/>
        <v>692024</v>
      </c>
      <c r="V148" s="2"/>
      <c r="W148" s="2"/>
      <c r="X148" s="98">
        <f t="shared" si="26"/>
        <v>1068673</v>
      </c>
      <c r="Y148" s="98">
        <f t="shared" si="27"/>
        <v>295202</v>
      </c>
      <c r="Z148" s="98">
        <f t="shared" si="27"/>
        <v>396822</v>
      </c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2"/>
      <c r="CD148" s="2"/>
      <c r="CE148" s="2"/>
      <c r="CF148" s="2"/>
      <c r="CG148" s="2"/>
      <c r="CH148" s="2"/>
      <c r="CI148" s="2"/>
      <c r="CJ148" s="2"/>
      <c r="CK148" s="2"/>
      <c r="CL148" s="2"/>
      <c r="CM148" s="2"/>
      <c r="CN148" s="2"/>
      <c r="CO148" s="2"/>
      <c r="CP148" s="2"/>
      <c r="CQ148" s="2"/>
      <c r="CR148" s="2"/>
      <c r="CS148" s="2"/>
      <c r="CT148" s="2"/>
      <c r="CU148" s="2"/>
      <c r="CV148" s="2"/>
      <c r="CW148" s="2"/>
      <c r="CX148" s="2"/>
      <c r="CY148" s="2"/>
      <c r="CZ148" s="2"/>
      <c r="DA148" s="2"/>
      <c r="DB148" s="2"/>
      <c r="DC148" s="2"/>
      <c r="DD148" s="2"/>
      <c r="DE148" s="2"/>
      <c r="DF148" s="2"/>
      <c r="DG148" s="2"/>
      <c r="DH148" s="2"/>
      <c r="DI148" s="2"/>
      <c r="DJ148" s="2"/>
      <c r="DK148" s="2"/>
      <c r="DL148" s="2"/>
      <c r="DM148" s="2"/>
      <c r="DN148" s="2"/>
      <c r="DO148" s="2"/>
      <c r="DP148" s="2"/>
      <c r="DQ148" s="2"/>
      <c r="DR148" s="2"/>
      <c r="DS148" s="2"/>
      <c r="DT148" s="2"/>
      <c r="DU148" s="2"/>
      <c r="DV148" s="2"/>
      <c r="DW148" s="2"/>
      <c r="DX148" s="2"/>
      <c r="DY148" s="2"/>
      <c r="DZ148" s="2"/>
      <c r="EA148" s="2"/>
      <c r="EB148" s="2"/>
      <c r="EC148" s="2"/>
      <c r="ED148" s="2"/>
      <c r="EE148" s="2"/>
      <c r="EF148" s="2"/>
      <c r="EG148" s="2"/>
      <c r="EH148" s="2"/>
      <c r="EI148" s="2"/>
      <c r="EJ148" s="2"/>
      <c r="EK148" s="2"/>
      <c r="EL148" s="2"/>
      <c r="EM148" s="2"/>
      <c r="EN148" s="2"/>
      <c r="EO148" s="2"/>
      <c r="EP148" s="2"/>
      <c r="EQ148" s="2"/>
      <c r="ER148" s="2"/>
      <c r="ES148" s="2"/>
      <c r="ET148" s="2"/>
      <c r="EU148" s="2"/>
      <c r="EV148" s="2"/>
      <c r="EW148" s="2"/>
      <c r="EX148" s="2"/>
      <c r="EY148" s="2"/>
      <c r="EZ148" s="2"/>
      <c r="FA148" s="2"/>
      <c r="FB148" s="2"/>
      <c r="FC148" s="2"/>
      <c r="FD148" s="2"/>
      <c r="FE148" s="2"/>
      <c r="FF148" s="2"/>
      <c r="FG148" s="2"/>
      <c r="FH148" s="2"/>
      <c r="FI148" s="2"/>
      <c r="FJ148" s="2"/>
      <c r="FK148" s="2"/>
      <c r="FL148" s="2"/>
      <c r="FM148" s="2"/>
      <c r="FN148" s="2"/>
      <c r="FO148" s="2"/>
      <c r="FP148" s="2"/>
      <c r="FQ148" s="2"/>
      <c r="FR148" s="2"/>
      <c r="FS148" s="2"/>
      <c r="FT148" s="2"/>
      <c r="FU148" s="2"/>
      <c r="FV148" s="2"/>
      <c r="FW148" s="2"/>
      <c r="FX148" s="2"/>
      <c r="FY148" s="2"/>
      <c r="FZ148" s="2"/>
      <c r="GA148" s="2"/>
      <c r="GB148" s="2"/>
      <c r="GC148" s="2"/>
      <c r="GD148" s="2"/>
      <c r="GE148" s="2"/>
      <c r="GF148" s="2"/>
      <c r="GG148" s="2"/>
      <c r="GH148" s="2"/>
      <c r="GI148" s="2"/>
      <c r="GJ148" s="2"/>
      <c r="GK148" s="2"/>
      <c r="GL148" s="2"/>
      <c r="GM148" s="2"/>
      <c r="GN148" s="2"/>
      <c r="GO148" s="2"/>
      <c r="GP148" s="2"/>
      <c r="GQ148" s="2"/>
      <c r="GR148" s="2"/>
      <c r="GS148" s="2"/>
      <c r="GT148" s="2"/>
      <c r="GU148" s="2"/>
      <c r="GV148" s="2"/>
      <c r="GW148" s="2"/>
      <c r="GX148" s="2"/>
      <c r="GY148" s="2"/>
      <c r="GZ148" s="2"/>
      <c r="HA148" s="2"/>
      <c r="HB148" s="2"/>
      <c r="HC148" s="2"/>
      <c r="HD148" s="2"/>
      <c r="HE148" s="2"/>
      <c r="HF148" s="2"/>
      <c r="HG148" s="2"/>
      <c r="HH148" s="2"/>
      <c r="HI148" s="2"/>
      <c r="HJ148" s="2"/>
      <c r="HK148" s="2"/>
      <c r="HL148" s="2"/>
      <c r="HM148" s="2"/>
      <c r="HN148" s="2"/>
      <c r="HO148" s="2"/>
      <c r="HP148" s="2"/>
      <c r="HQ148" s="2"/>
      <c r="HR148" s="2"/>
      <c r="HS148" s="2"/>
      <c r="HT148" s="2"/>
      <c r="HU148" s="2"/>
      <c r="HV148" s="2"/>
      <c r="HW148" s="2"/>
      <c r="HX148" s="2"/>
      <c r="HY148" s="2"/>
      <c r="HZ148" s="2"/>
      <c r="IA148" s="2"/>
      <c r="IB148" s="2"/>
      <c r="IC148" s="2"/>
      <c r="ID148" s="2"/>
      <c r="IE148" s="2"/>
      <c r="IF148" s="2"/>
      <c r="IG148" s="2"/>
      <c r="IH148" s="2"/>
      <c r="II148" s="2"/>
      <c r="IJ148" s="2"/>
      <c r="IK148" s="2"/>
      <c r="IL148" s="2"/>
      <c r="IM148" s="2"/>
      <c r="IN148" s="2"/>
      <c r="IO148" s="2"/>
      <c r="IP148" s="2"/>
      <c r="IQ148" s="2"/>
      <c r="IR148" s="2"/>
    </row>
    <row r="149" spans="1:252" ht="34.950000000000003" customHeight="1" x14ac:dyDescent="0.3">
      <c r="A149" s="49">
        <v>9</v>
      </c>
      <c r="B149" s="50" t="s">
        <v>16</v>
      </c>
      <c r="C149" s="50" t="s">
        <v>131</v>
      </c>
      <c r="D149" s="51">
        <v>13165</v>
      </c>
      <c r="E149" s="52">
        <v>976588</v>
      </c>
      <c r="F149" s="52">
        <v>961947</v>
      </c>
      <c r="G149" s="52">
        <v>50160</v>
      </c>
      <c r="H149" s="82">
        <v>50160</v>
      </c>
      <c r="I149" s="90">
        <f t="shared" si="30"/>
        <v>2038855</v>
      </c>
      <c r="J149" s="66">
        <v>1977972</v>
      </c>
      <c r="K149" s="66">
        <v>1263441</v>
      </c>
      <c r="L149" s="66">
        <v>714531</v>
      </c>
      <c r="M149" s="54"/>
      <c r="N149" s="70">
        <v>60883</v>
      </c>
      <c r="O149" s="73">
        <v>731522</v>
      </c>
      <c r="P149" s="74">
        <f t="shared" si="21"/>
        <v>531919</v>
      </c>
      <c r="Q149" s="28">
        <f t="shared" si="22"/>
        <v>714531</v>
      </c>
      <c r="R149" s="85"/>
      <c r="S149" s="42">
        <f t="shared" si="23"/>
        <v>2038855</v>
      </c>
      <c r="T149" s="21">
        <f t="shared" si="24"/>
        <v>1977972</v>
      </c>
      <c r="U149" s="36">
        <f t="shared" si="25"/>
        <v>1246450</v>
      </c>
      <c r="V149" s="2"/>
      <c r="W149" s="2"/>
      <c r="X149" s="98">
        <f t="shared" si="26"/>
        <v>2038855</v>
      </c>
      <c r="Y149" s="98">
        <f t="shared" si="27"/>
        <v>531919</v>
      </c>
      <c r="Z149" s="98">
        <f t="shared" si="27"/>
        <v>714531</v>
      </c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  <c r="CC149" s="2"/>
      <c r="CD149" s="2"/>
      <c r="CE149" s="2"/>
      <c r="CF149" s="2"/>
      <c r="CG149" s="2"/>
      <c r="CH149" s="2"/>
      <c r="CI149" s="2"/>
      <c r="CJ149" s="2"/>
      <c r="CK149" s="2"/>
      <c r="CL149" s="2"/>
      <c r="CM149" s="2"/>
      <c r="CN149" s="2"/>
      <c r="CO149" s="2"/>
      <c r="CP149" s="2"/>
      <c r="CQ149" s="2"/>
      <c r="CR149" s="2"/>
      <c r="CS149" s="2"/>
      <c r="CT149" s="2"/>
      <c r="CU149" s="2"/>
      <c r="CV149" s="2"/>
      <c r="CW149" s="2"/>
      <c r="CX149" s="2"/>
      <c r="CY149" s="2"/>
      <c r="CZ149" s="2"/>
      <c r="DA149" s="2"/>
      <c r="DB149" s="2"/>
      <c r="DC149" s="2"/>
      <c r="DD149" s="2"/>
      <c r="DE149" s="2"/>
      <c r="DF149" s="2"/>
      <c r="DG149" s="2"/>
      <c r="DH149" s="2"/>
      <c r="DI149" s="2"/>
      <c r="DJ149" s="2"/>
      <c r="DK149" s="2"/>
      <c r="DL149" s="2"/>
      <c r="DM149" s="2"/>
      <c r="DN149" s="2"/>
      <c r="DO149" s="2"/>
      <c r="DP149" s="2"/>
      <c r="DQ149" s="2"/>
      <c r="DR149" s="2"/>
      <c r="DS149" s="2"/>
      <c r="DT149" s="2"/>
      <c r="DU149" s="2"/>
      <c r="DV149" s="2"/>
      <c r="DW149" s="2"/>
      <c r="DX149" s="2"/>
      <c r="DY149" s="2"/>
      <c r="DZ149" s="2"/>
      <c r="EA149" s="2"/>
      <c r="EB149" s="2"/>
      <c r="EC149" s="2"/>
      <c r="ED149" s="2"/>
      <c r="EE149" s="2"/>
      <c r="EF149" s="2"/>
      <c r="EG149" s="2"/>
      <c r="EH149" s="2"/>
      <c r="EI149" s="2"/>
      <c r="EJ149" s="2"/>
      <c r="EK149" s="2"/>
      <c r="EL149" s="2"/>
      <c r="EM149" s="2"/>
      <c r="EN149" s="2"/>
      <c r="EO149" s="2"/>
      <c r="EP149" s="2"/>
      <c r="EQ149" s="2"/>
      <c r="ER149" s="2"/>
      <c r="ES149" s="2"/>
      <c r="ET149" s="2"/>
      <c r="EU149" s="2"/>
      <c r="EV149" s="2"/>
      <c r="EW149" s="2"/>
      <c r="EX149" s="2"/>
      <c r="EY149" s="2"/>
      <c r="EZ149" s="2"/>
      <c r="FA149" s="2"/>
      <c r="FB149" s="2"/>
      <c r="FC149" s="2"/>
      <c r="FD149" s="2"/>
      <c r="FE149" s="2"/>
      <c r="FF149" s="2"/>
      <c r="FG149" s="2"/>
      <c r="FH149" s="2"/>
      <c r="FI149" s="2"/>
      <c r="FJ149" s="2"/>
      <c r="FK149" s="2"/>
      <c r="FL149" s="2"/>
      <c r="FM149" s="2"/>
      <c r="FN149" s="2"/>
      <c r="FO149" s="2"/>
      <c r="FP149" s="2"/>
      <c r="FQ149" s="2"/>
      <c r="FR149" s="2"/>
      <c r="FS149" s="2"/>
      <c r="FT149" s="2"/>
      <c r="FU149" s="2"/>
      <c r="FV149" s="2"/>
      <c r="FW149" s="2"/>
      <c r="FX149" s="2"/>
      <c r="FY149" s="2"/>
      <c r="FZ149" s="2"/>
      <c r="GA149" s="2"/>
      <c r="GB149" s="2"/>
      <c r="GC149" s="2"/>
      <c r="GD149" s="2"/>
      <c r="GE149" s="2"/>
      <c r="GF149" s="2"/>
      <c r="GG149" s="2"/>
      <c r="GH149" s="2"/>
      <c r="GI149" s="2"/>
      <c r="GJ149" s="2"/>
      <c r="GK149" s="2"/>
      <c r="GL149" s="2"/>
      <c r="GM149" s="2"/>
      <c r="GN149" s="2"/>
      <c r="GO149" s="2"/>
      <c r="GP149" s="2"/>
      <c r="GQ149" s="2"/>
      <c r="GR149" s="2"/>
      <c r="GS149" s="2"/>
      <c r="GT149" s="2"/>
      <c r="GU149" s="2"/>
      <c r="GV149" s="2"/>
      <c r="GW149" s="2"/>
      <c r="GX149" s="2"/>
      <c r="GY149" s="2"/>
      <c r="GZ149" s="2"/>
      <c r="HA149" s="2"/>
      <c r="HB149" s="2"/>
      <c r="HC149" s="2"/>
      <c r="HD149" s="2"/>
      <c r="HE149" s="2"/>
      <c r="HF149" s="2"/>
      <c r="HG149" s="2"/>
      <c r="HH149" s="2"/>
      <c r="HI149" s="2"/>
      <c r="HJ149" s="2"/>
      <c r="HK149" s="2"/>
      <c r="HL149" s="2"/>
      <c r="HM149" s="2"/>
      <c r="HN149" s="2"/>
      <c r="HO149" s="2"/>
      <c r="HP149" s="2"/>
      <c r="HQ149" s="2"/>
      <c r="HR149" s="2"/>
      <c r="HS149" s="2"/>
      <c r="HT149" s="2"/>
      <c r="HU149" s="2"/>
      <c r="HV149" s="2"/>
      <c r="HW149" s="2"/>
      <c r="HX149" s="2"/>
      <c r="HY149" s="2"/>
      <c r="HZ149" s="2"/>
      <c r="IA149" s="2"/>
      <c r="IB149" s="2"/>
      <c r="IC149" s="2"/>
      <c r="ID149" s="2"/>
      <c r="IE149" s="2"/>
      <c r="IF149" s="2"/>
      <c r="IG149" s="2"/>
      <c r="IH149" s="2"/>
      <c r="II149" s="2"/>
      <c r="IJ149" s="2"/>
      <c r="IK149" s="2"/>
      <c r="IL149" s="2"/>
      <c r="IM149" s="2"/>
      <c r="IN149" s="2"/>
      <c r="IO149" s="2"/>
      <c r="IP149" s="2"/>
      <c r="IQ149" s="2"/>
      <c r="IR149" s="2"/>
    </row>
    <row r="150" spans="1:252" ht="34.950000000000003" customHeight="1" x14ac:dyDescent="0.3">
      <c r="A150" s="49">
        <v>10</v>
      </c>
      <c r="B150" s="50" t="s">
        <v>114</v>
      </c>
      <c r="C150" s="50" t="s">
        <v>131</v>
      </c>
      <c r="D150" s="51">
        <v>13166</v>
      </c>
      <c r="E150" s="52">
        <v>400368</v>
      </c>
      <c r="F150" s="52">
        <v>508619</v>
      </c>
      <c r="G150" s="52">
        <v>25260</v>
      </c>
      <c r="H150" s="82">
        <v>26220</v>
      </c>
      <c r="I150" s="90">
        <f t="shared" si="30"/>
        <v>960467</v>
      </c>
      <c r="J150" s="66">
        <v>960467</v>
      </c>
      <c r="K150" s="66">
        <v>596872</v>
      </c>
      <c r="L150" s="66">
        <v>363595</v>
      </c>
      <c r="M150" s="54"/>
      <c r="N150" s="70">
        <v>0</v>
      </c>
      <c r="O150" s="73">
        <v>303247</v>
      </c>
      <c r="P150" s="74">
        <f t="shared" si="21"/>
        <v>293625</v>
      </c>
      <c r="Q150" s="28">
        <f t="shared" si="22"/>
        <v>363595</v>
      </c>
      <c r="R150" s="85"/>
      <c r="S150" s="42">
        <f t="shared" si="23"/>
        <v>960467</v>
      </c>
      <c r="T150" s="21">
        <f t="shared" si="24"/>
        <v>960467</v>
      </c>
      <c r="U150" s="36">
        <f t="shared" si="25"/>
        <v>657220</v>
      </c>
      <c r="V150" s="2"/>
      <c r="W150" s="2"/>
      <c r="X150" s="98">
        <f t="shared" si="26"/>
        <v>960467</v>
      </c>
      <c r="Y150" s="98">
        <f t="shared" si="27"/>
        <v>293625</v>
      </c>
      <c r="Z150" s="98">
        <f t="shared" si="27"/>
        <v>363595</v>
      </c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  <c r="CC150" s="2"/>
      <c r="CD150" s="2"/>
      <c r="CE150" s="2"/>
      <c r="CF150" s="2"/>
      <c r="CG150" s="2"/>
      <c r="CH150" s="2"/>
      <c r="CI150" s="2"/>
      <c r="CJ150" s="2"/>
      <c r="CK150" s="2"/>
      <c r="CL150" s="2"/>
      <c r="CM150" s="2"/>
      <c r="CN150" s="2"/>
      <c r="CO150" s="2"/>
      <c r="CP150" s="2"/>
      <c r="CQ150" s="2"/>
      <c r="CR150" s="2"/>
      <c r="CS150" s="2"/>
      <c r="CT150" s="2"/>
      <c r="CU150" s="2"/>
      <c r="CV150" s="2"/>
      <c r="CW150" s="2"/>
      <c r="CX150" s="2"/>
      <c r="CY150" s="2"/>
      <c r="CZ150" s="2"/>
      <c r="DA150" s="2"/>
      <c r="DB150" s="2"/>
      <c r="DC150" s="2"/>
      <c r="DD150" s="2"/>
      <c r="DE150" s="2"/>
      <c r="DF150" s="2"/>
      <c r="DG150" s="2"/>
      <c r="DH150" s="2"/>
      <c r="DI150" s="2"/>
      <c r="DJ150" s="2"/>
      <c r="DK150" s="2"/>
      <c r="DL150" s="2"/>
      <c r="DM150" s="2"/>
      <c r="DN150" s="2"/>
      <c r="DO150" s="2"/>
      <c r="DP150" s="2"/>
      <c r="DQ150" s="2"/>
      <c r="DR150" s="2"/>
      <c r="DS150" s="2"/>
      <c r="DT150" s="2"/>
      <c r="DU150" s="2"/>
      <c r="DV150" s="2"/>
      <c r="DW150" s="2"/>
      <c r="DX150" s="2"/>
      <c r="DY150" s="2"/>
      <c r="DZ150" s="2"/>
      <c r="EA150" s="2"/>
      <c r="EB150" s="2"/>
      <c r="EC150" s="2"/>
      <c r="ED150" s="2"/>
      <c r="EE150" s="2"/>
      <c r="EF150" s="2"/>
      <c r="EG150" s="2"/>
      <c r="EH150" s="2"/>
      <c r="EI150" s="2"/>
      <c r="EJ150" s="2"/>
      <c r="EK150" s="2"/>
      <c r="EL150" s="2"/>
      <c r="EM150" s="2"/>
      <c r="EN150" s="2"/>
      <c r="EO150" s="2"/>
      <c r="EP150" s="2"/>
      <c r="EQ150" s="2"/>
      <c r="ER150" s="2"/>
      <c r="ES150" s="2"/>
      <c r="ET150" s="2"/>
      <c r="EU150" s="2"/>
      <c r="EV150" s="2"/>
      <c r="EW150" s="2"/>
      <c r="EX150" s="2"/>
      <c r="EY150" s="2"/>
      <c r="EZ150" s="2"/>
      <c r="FA150" s="2"/>
      <c r="FB150" s="2"/>
      <c r="FC150" s="2"/>
      <c r="FD150" s="2"/>
      <c r="FE150" s="2"/>
      <c r="FF150" s="2"/>
      <c r="FG150" s="2"/>
      <c r="FH150" s="2"/>
      <c r="FI150" s="2"/>
      <c r="FJ150" s="2"/>
      <c r="FK150" s="2"/>
      <c r="FL150" s="2"/>
      <c r="FM150" s="2"/>
      <c r="FN150" s="2"/>
      <c r="FO150" s="2"/>
      <c r="FP150" s="2"/>
      <c r="FQ150" s="2"/>
      <c r="FR150" s="2"/>
      <c r="FS150" s="2"/>
      <c r="FT150" s="2"/>
      <c r="FU150" s="2"/>
      <c r="FV150" s="2"/>
      <c r="FW150" s="2"/>
      <c r="FX150" s="2"/>
      <c r="FY150" s="2"/>
      <c r="FZ150" s="2"/>
      <c r="GA150" s="2"/>
      <c r="GB150" s="2"/>
      <c r="GC150" s="2"/>
      <c r="GD150" s="2"/>
      <c r="GE150" s="2"/>
      <c r="GF150" s="2"/>
      <c r="GG150" s="2"/>
      <c r="GH150" s="2"/>
      <c r="GI150" s="2"/>
      <c r="GJ150" s="2"/>
      <c r="GK150" s="2"/>
      <c r="GL150" s="2"/>
      <c r="GM150" s="2"/>
      <c r="GN150" s="2"/>
      <c r="GO150" s="2"/>
      <c r="GP150" s="2"/>
      <c r="GQ150" s="2"/>
      <c r="GR150" s="2"/>
      <c r="GS150" s="2"/>
      <c r="GT150" s="2"/>
      <c r="GU150" s="2"/>
      <c r="GV150" s="2"/>
      <c r="GW150" s="2"/>
      <c r="GX150" s="2"/>
      <c r="GY150" s="2"/>
      <c r="GZ150" s="2"/>
      <c r="HA150" s="2"/>
      <c r="HB150" s="2"/>
      <c r="HC150" s="2"/>
      <c r="HD150" s="2"/>
      <c r="HE150" s="2"/>
      <c r="HF150" s="2"/>
      <c r="HG150" s="2"/>
      <c r="HH150" s="2"/>
      <c r="HI150" s="2"/>
      <c r="HJ150" s="2"/>
      <c r="HK150" s="2"/>
      <c r="HL150" s="2"/>
      <c r="HM150" s="2"/>
      <c r="HN150" s="2"/>
      <c r="HO150" s="2"/>
      <c r="HP150" s="2"/>
      <c r="HQ150" s="2"/>
      <c r="HR150" s="2"/>
      <c r="HS150" s="2"/>
      <c r="HT150" s="2"/>
      <c r="HU150" s="2"/>
      <c r="HV150" s="2"/>
      <c r="HW150" s="2"/>
      <c r="HX150" s="2"/>
      <c r="HY150" s="2"/>
      <c r="HZ150" s="2"/>
      <c r="IA150" s="2"/>
      <c r="IB150" s="2"/>
      <c r="IC150" s="2"/>
      <c r="ID150" s="2"/>
      <c r="IE150" s="2"/>
      <c r="IF150" s="2"/>
      <c r="IG150" s="2"/>
      <c r="IH150" s="2"/>
      <c r="II150" s="2"/>
      <c r="IJ150" s="2"/>
      <c r="IK150" s="2"/>
      <c r="IL150" s="2"/>
      <c r="IM150" s="2"/>
      <c r="IN150" s="2"/>
      <c r="IO150" s="2"/>
      <c r="IP150" s="2"/>
      <c r="IQ150" s="2"/>
      <c r="IR150" s="2"/>
    </row>
    <row r="151" spans="1:252" ht="34.950000000000003" customHeight="1" x14ac:dyDescent="0.3">
      <c r="A151" s="139" t="s">
        <v>132</v>
      </c>
      <c r="B151" s="140"/>
      <c r="C151" s="140"/>
      <c r="D151" s="140"/>
      <c r="E151" s="78">
        <f t="shared" ref="E151:U151" si="31">SUM(E141:E150)</f>
        <v>4386870</v>
      </c>
      <c r="F151" s="78">
        <f t="shared" si="31"/>
        <v>4512854</v>
      </c>
      <c r="G151" s="78">
        <f t="shared" si="31"/>
        <v>289080</v>
      </c>
      <c r="H151" s="81">
        <f t="shared" si="31"/>
        <v>287100</v>
      </c>
      <c r="I151" s="95">
        <f t="shared" si="31"/>
        <v>9475904</v>
      </c>
      <c r="J151" s="95">
        <f t="shared" si="31"/>
        <v>9344043</v>
      </c>
      <c r="K151" s="78">
        <f t="shared" si="31"/>
        <v>5916009</v>
      </c>
      <c r="L151" s="78">
        <f t="shared" si="31"/>
        <v>3428034</v>
      </c>
      <c r="M151" s="78">
        <f t="shared" si="31"/>
        <v>0</v>
      </c>
      <c r="N151" s="78">
        <f t="shared" si="31"/>
        <v>131861</v>
      </c>
      <c r="O151" s="78">
        <f t="shared" si="31"/>
        <v>3331469</v>
      </c>
      <c r="P151" s="78">
        <f t="shared" si="31"/>
        <v>2584540</v>
      </c>
      <c r="Q151" s="96">
        <f t="shared" si="31"/>
        <v>3428034</v>
      </c>
      <c r="R151" s="88"/>
      <c r="S151" s="46">
        <f t="shared" si="31"/>
        <v>9475904</v>
      </c>
      <c r="T151" s="12">
        <f t="shared" si="31"/>
        <v>9344043</v>
      </c>
      <c r="U151" s="12">
        <f t="shared" si="31"/>
        <v>6012574</v>
      </c>
      <c r="V151" s="2"/>
      <c r="W151" s="2"/>
      <c r="X151" s="95">
        <f t="shared" ref="X151" si="32">SUM(X141:X150)</f>
        <v>9475904</v>
      </c>
      <c r="Y151" s="98"/>
      <c r="Z151" s="98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  <c r="CF151" s="2"/>
      <c r="CG151" s="2"/>
      <c r="CH151" s="2"/>
      <c r="CI151" s="2"/>
      <c r="CJ151" s="2"/>
      <c r="CK151" s="2"/>
      <c r="CL151" s="2"/>
      <c r="CM151" s="2"/>
      <c r="CN151" s="2"/>
      <c r="CO151" s="2"/>
      <c r="CP151" s="2"/>
      <c r="CQ151" s="2"/>
      <c r="CR151" s="2"/>
      <c r="CS151" s="2"/>
      <c r="CT151" s="2"/>
      <c r="CU151" s="2"/>
      <c r="CV151" s="2"/>
      <c r="CW151" s="2"/>
      <c r="CX151" s="2"/>
      <c r="CY151" s="2"/>
      <c r="CZ151" s="2"/>
      <c r="DA151" s="2"/>
      <c r="DB151" s="2"/>
      <c r="DC151" s="2"/>
      <c r="DD151" s="2"/>
      <c r="DE151" s="2"/>
      <c r="DF151" s="2"/>
      <c r="DG151" s="2"/>
      <c r="DH151" s="2"/>
      <c r="DI151" s="2"/>
      <c r="DJ151" s="2"/>
      <c r="DK151" s="2"/>
      <c r="DL151" s="2"/>
      <c r="DM151" s="2"/>
      <c r="DN151" s="2"/>
      <c r="DO151" s="2"/>
      <c r="DP151" s="2"/>
      <c r="DQ151" s="2"/>
      <c r="DR151" s="2"/>
      <c r="DS151" s="2"/>
      <c r="DT151" s="2"/>
      <c r="DU151" s="2"/>
      <c r="DV151" s="2"/>
      <c r="DW151" s="2"/>
      <c r="DX151" s="2"/>
      <c r="DY151" s="2"/>
      <c r="DZ151" s="2"/>
      <c r="EA151" s="2"/>
      <c r="EB151" s="2"/>
      <c r="EC151" s="2"/>
      <c r="ED151" s="2"/>
      <c r="EE151" s="2"/>
      <c r="EF151" s="2"/>
      <c r="EG151" s="2"/>
      <c r="EH151" s="2"/>
      <c r="EI151" s="2"/>
      <c r="EJ151" s="2"/>
      <c r="EK151" s="2"/>
      <c r="EL151" s="2"/>
      <c r="EM151" s="2"/>
      <c r="EN151" s="2"/>
      <c r="EO151" s="2"/>
      <c r="EP151" s="2"/>
      <c r="EQ151" s="2"/>
      <c r="ER151" s="2"/>
      <c r="ES151" s="2"/>
      <c r="ET151" s="2"/>
      <c r="EU151" s="2"/>
      <c r="EV151" s="2"/>
      <c r="EW151" s="2"/>
      <c r="EX151" s="2"/>
      <c r="EY151" s="2"/>
      <c r="EZ151" s="2"/>
      <c r="FA151" s="2"/>
      <c r="FB151" s="2"/>
      <c r="FC151" s="2"/>
      <c r="FD151" s="2"/>
      <c r="FE151" s="2"/>
      <c r="FF151" s="2"/>
      <c r="FG151" s="2"/>
      <c r="FH151" s="2"/>
      <c r="FI151" s="2"/>
      <c r="FJ151" s="2"/>
      <c r="FK151" s="2"/>
      <c r="FL151" s="2"/>
      <c r="FM151" s="2"/>
      <c r="FN151" s="2"/>
      <c r="FO151" s="2"/>
      <c r="FP151" s="2"/>
      <c r="FQ151" s="2"/>
      <c r="FR151" s="2"/>
      <c r="FS151" s="2"/>
      <c r="FT151" s="2"/>
      <c r="FU151" s="2"/>
      <c r="FV151" s="2"/>
      <c r="FW151" s="2"/>
      <c r="FX151" s="2"/>
      <c r="FY151" s="2"/>
      <c r="FZ151" s="2"/>
      <c r="GA151" s="2"/>
      <c r="GB151" s="2"/>
      <c r="GC151" s="2"/>
      <c r="GD151" s="2"/>
      <c r="GE151" s="2"/>
      <c r="GF151" s="2"/>
      <c r="GG151" s="2"/>
      <c r="GH151" s="2"/>
      <c r="GI151" s="2"/>
      <c r="GJ151" s="2"/>
      <c r="GK151" s="2"/>
      <c r="GL151" s="2"/>
      <c r="GM151" s="2"/>
      <c r="GN151" s="2"/>
      <c r="GO151" s="2"/>
      <c r="GP151" s="2"/>
      <c r="GQ151" s="2"/>
      <c r="GR151" s="2"/>
      <c r="GS151" s="2"/>
      <c r="GT151" s="2"/>
      <c r="GU151" s="2"/>
      <c r="GV151" s="2"/>
      <c r="GW151" s="2"/>
      <c r="GX151" s="2"/>
      <c r="GY151" s="2"/>
      <c r="GZ151" s="2"/>
      <c r="HA151" s="2"/>
      <c r="HB151" s="2"/>
      <c r="HC151" s="2"/>
      <c r="HD151" s="2"/>
      <c r="HE151" s="2"/>
      <c r="HF151" s="2"/>
      <c r="HG151" s="2"/>
      <c r="HH151" s="2"/>
      <c r="HI151" s="2"/>
      <c r="HJ151" s="2"/>
      <c r="HK151" s="2"/>
      <c r="HL151" s="2"/>
      <c r="HM151" s="2"/>
      <c r="HN151" s="2"/>
      <c r="HO151" s="2"/>
      <c r="HP151" s="2"/>
      <c r="HQ151" s="2"/>
      <c r="HR151" s="2"/>
      <c r="HS151" s="2"/>
      <c r="HT151" s="2"/>
      <c r="HU151" s="2"/>
      <c r="HV151" s="2"/>
      <c r="HW151" s="2"/>
      <c r="HX151" s="2"/>
      <c r="HY151" s="2"/>
      <c r="HZ151" s="2"/>
      <c r="IA151" s="2"/>
      <c r="IB151" s="2"/>
      <c r="IC151" s="2"/>
      <c r="ID151" s="2"/>
      <c r="IE151" s="2"/>
      <c r="IF151" s="2"/>
      <c r="IG151" s="2"/>
      <c r="IH151" s="2"/>
      <c r="II151" s="2"/>
      <c r="IJ151" s="2"/>
      <c r="IK151" s="2"/>
      <c r="IL151" s="2"/>
      <c r="IM151" s="2"/>
      <c r="IN151" s="2"/>
      <c r="IO151" s="2"/>
      <c r="IP151" s="2"/>
      <c r="IQ151" s="2"/>
      <c r="IR151" s="2"/>
    </row>
    <row r="152" spans="1:252" ht="45" customHeight="1" thickBot="1" x14ac:dyDescent="0.35">
      <c r="A152" s="132" t="s">
        <v>133</v>
      </c>
      <c r="B152" s="133"/>
      <c r="C152" s="133"/>
      <c r="D152" s="133"/>
      <c r="E152" s="64">
        <f t="shared" ref="E152:U152" si="33">E85+E119+E140+E151</f>
        <v>31053969</v>
      </c>
      <c r="F152" s="64">
        <f t="shared" si="33"/>
        <v>30465720</v>
      </c>
      <c r="G152" s="64">
        <f t="shared" si="33"/>
        <v>4089420</v>
      </c>
      <c r="H152" s="83">
        <f t="shared" si="33"/>
        <v>3927240</v>
      </c>
      <c r="I152" s="97">
        <f t="shared" si="33"/>
        <v>69536349</v>
      </c>
      <c r="J152" s="67">
        <f t="shared" si="33"/>
        <v>68832195</v>
      </c>
      <c r="K152" s="67">
        <f t="shared" si="33"/>
        <v>44349289</v>
      </c>
      <c r="L152" s="67">
        <f t="shared" si="33"/>
        <v>24482906</v>
      </c>
      <c r="M152" s="64">
        <f t="shared" si="33"/>
        <v>0</v>
      </c>
      <c r="N152" s="72">
        <f t="shared" si="33"/>
        <v>704154</v>
      </c>
      <c r="O152" s="77">
        <f t="shared" si="33"/>
        <v>25038349</v>
      </c>
      <c r="P152" s="100">
        <f>P85+P119+P140+P151-27778</f>
        <v>19235239</v>
      </c>
      <c r="Q152" s="101">
        <f t="shared" si="33"/>
        <v>24482906</v>
      </c>
      <c r="R152" s="89"/>
      <c r="S152" s="47">
        <f t="shared" si="33"/>
        <v>69536349</v>
      </c>
      <c r="T152" s="16">
        <f t="shared" si="33"/>
        <v>68832195</v>
      </c>
      <c r="U152" s="16">
        <f t="shared" si="33"/>
        <v>43718145</v>
      </c>
      <c r="X152" s="67">
        <f t="shared" ref="X152" si="34">X85+X119+X140+X151</f>
        <v>69536349</v>
      </c>
      <c r="Y152" s="98">
        <f>SUM(Y3:Y151)</f>
        <v>19235239</v>
      </c>
      <c r="Z152" s="98">
        <f>SUM(Z3:Z151)</f>
        <v>24482906</v>
      </c>
    </row>
    <row r="153" spans="1:252" x14ac:dyDescent="0.3">
      <c r="A153" s="4"/>
      <c r="B153" s="4"/>
      <c r="C153" s="4"/>
      <c r="D153" s="4"/>
      <c r="E153" s="5"/>
      <c r="F153" s="5"/>
      <c r="G153" s="6"/>
      <c r="H153" s="6"/>
      <c r="I153" s="69"/>
      <c r="J153" s="69"/>
      <c r="K153" s="69"/>
      <c r="L153" s="69"/>
      <c r="M153" s="69"/>
      <c r="N153" s="69"/>
      <c r="O153" s="7"/>
      <c r="P153" s="9"/>
      <c r="Q153" s="20"/>
      <c r="R153" s="20"/>
      <c r="S153" s="20"/>
      <c r="T153" s="22"/>
    </row>
    <row r="154" spans="1:252" x14ac:dyDescent="0.3">
      <c r="A154" s="4"/>
      <c r="B154" s="4"/>
      <c r="C154" s="4"/>
      <c r="D154" s="4"/>
      <c r="E154" s="5"/>
      <c r="F154" s="5"/>
      <c r="G154" s="6"/>
      <c r="H154" s="6"/>
      <c r="I154" s="4"/>
      <c r="J154" s="4"/>
      <c r="K154" s="4"/>
      <c r="L154" s="4"/>
      <c r="M154" s="4"/>
      <c r="N154" s="4"/>
      <c r="O154" s="7"/>
      <c r="P154" s="9"/>
      <c r="Q154" s="20"/>
      <c r="R154" s="20"/>
      <c r="S154" s="20"/>
      <c r="T154" s="22"/>
    </row>
    <row r="155" spans="1:252" ht="19.8" hidden="1" x14ac:dyDescent="0.4">
      <c r="O155" s="8"/>
      <c r="Q155" s="23"/>
      <c r="R155" s="27"/>
      <c r="S155" s="20"/>
      <c r="T155" s="22"/>
      <c r="X155" s="99" t="s">
        <v>175</v>
      </c>
      <c r="Y155" s="1">
        <v>55555</v>
      </c>
    </row>
    <row r="156" spans="1:252" hidden="1" x14ac:dyDescent="0.3">
      <c r="Q156" s="22"/>
      <c r="R156" s="20"/>
      <c r="S156" s="20"/>
      <c r="T156" s="22"/>
    </row>
    <row r="157" spans="1:252" hidden="1" x14ac:dyDescent="0.3">
      <c r="Q157" s="41">
        <f>25187060-25111359</f>
        <v>75701</v>
      </c>
      <c r="R157" s="20"/>
      <c r="S157" s="20"/>
      <c r="T157" s="22"/>
    </row>
    <row r="158" spans="1:252" hidden="1" x14ac:dyDescent="0.3">
      <c r="Q158" s="22"/>
      <c r="R158" s="20"/>
      <c r="S158" s="20"/>
      <c r="T158" s="22"/>
    </row>
    <row r="159" spans="1:252" hidden="1" x14ac:dyDescent="0.3">
      <c r="Q159" s="22"/>
      <c r="R159" s="20"/>
      <c r="S159" s="20"/>
      <c r="T159" s="22"/>
    </row>
    <row r="160" spans="1:252" hidden="1" x14ac:dyDescent="0.3">
      <c r="Q160" s="22"/>
      <c r="R160" s="20"/>
      <c r="S160" s="20"/>
      <c r="T160" s="22"/>
    </row>
    <row r="161" spans="17:20" hidden="1" x14ac:dyDescent="0.3">
      <c r="Q161" s="22"/>
      <c r="R161" s="20"/>
      <c r="S161" s="20"/>
      <c r="T161" s="22"/>
    </row>
    <row r="162" spans="17:20" hidden="1" x14ac:dyDescent="0.3">
      <c r="Q162" s="22"/>
      <c r="R162" s="20"/>
      <c r="S162" s="20"/>
      <c r="T162" s="22"/>
    </row>
    <row r="163" spans="17:20" hidden="1" x14ac:dyDescent="0.3">
      <c r="Q163" s="22"/>
      <c r="R163" s="20"/>
      <c r="S163" s="20"/>
      <c r="T163" s="22"/>
    </row>
    <row r="164" spans="17:20" hidden="1" x14ac:dyDescent="0.3">
      <c r="Q164" s="22"/>
      <c r="R164" s="20"/>
      <c r="S164" s="20"/>
      <c r="T164" s="22"/>
    </row>
    <row r="165" spans="17:20" x14ac:dyDescent="0.3">
      <c r="Q165" s="22"/>
      <c r="R165" s="20"/>
      <c r="S165" s="20"/>
      <c r="T165" s="22"/>
    </row>
    <row r="166" spans="17:20" x14ac:dyDescent="0.3">
      <c r="Q166" s="22"/>
      <c r="R166" s="20"/>
      <c r="S166" s="20"/>
      <c r="T166" s="22"/>
    </row>
    <row r="167" spans="17:20" x14ac:dyDescent="0.3">
      <c r="Q167" s="22"/>
      <c r="R167" s="20"/>
      <c r="S167" s="20"/>
      <c r="T167" s="22"/>
    </row>
    <row r="168" spans="17:20" x14ac:dyDescent="0.3">
      <c r="Q168" s="22"/>
      <c r="R168" s="20"/>
      <c r="S168" s="20"/>
      <c r="T168" s="22"/>
    </row>
    <row r="169" spans="17:20" x14ac:dyDescent="0.3">
      <c r="Q169" s="22"/>
      <c r="R169" s="20"/>
      <c r="S169" s="20"/>
      <c r="T169" s="22"/>
    </row>
    <row r="170" spans="17:20" x14ac:dyDescent="0.3">
      <c r="Q170" s="22"/>
      <c r="R170" s="20"/>
      <c r="S170" s="20"/>
      <c r="T170" s="22"/>
    </row>
    <row r="171" spans="17:20" x14ac:dyDescent="0.3">
      <c r="Q171" s="22"/>
      <c r="R171" s="20"/>
      <c r="S171" s="20"/>
      <c r="T171" s="22"/>
    </row>
    <row r="172" spans="17:20" x14ac:dyDescent="0.3">
      <c r="Q172" s="22"/>
      <c r="R172" s="20"/>
      <c r="S172" s="20"/>
      <c r="T172" s="22"/>
    </row>
    <row r="173" spans="17:20" x14ac:dyDescent="0.3">
      <c r="Q173" s="22"/>
      <c r="R173" s="20"/>
      <c r="S173" s="20"/>
      <c r="T173" s="22"/>
    </row>
    <row r="174" spans="17:20" x14ac:dyDescent="0.3">
      <c r="Q174" s="22"/>
      <c r="R174" s="20"/>
      <c r="S174" s="20"/>
      <c r="T174" s="22"/>
    </row>
    <row r="175" spans="17:20" x14ac:dyDescent="0.3">
      <c r="Q175" s="22"/>
      <c r="R175" s="20"/>
      <c r="S175" s="20"/>
      <c r="T175" s="22"/>
    </row>
    <row r="176" spans="17:20" x14ac:dyDescent="0.3">
      <c r="Q176" s="22"/>
      <c r="R176" s="20"/>
      <c r="S176" s="20"/>
      <c r="T176" s="22"/>
    </row>
    <row r="177" spans="17:20" x14ac:dyDescent="0.3">
      <c r="Q177" s="22"/>
      <c r="R177" s="20"/>
      <c r="S177" s="20"/>
      <c r="T177" s="22"/>
    </row>
    <row r="178" spans="17:20" x14ac:dyDescent="0.3">
      <c r="Q178" s="22"/>
      <c r="R178" s="20"/>
      <c r="S178" s="20"/>
      <c r="T178" s="22"/>
    </row>
    <row r="179" spans="17:20" x14ac:dyDescent="0.3">
      <c r="Q179" s="22"/>
      <c r="R179" s="20"/>
      <c r="S179" s="20"/>
      <c r="T179" s="22"/>
    </row>
    <row r="180" spans="17:20" x14ac:dyDescent="0.3">
      <c r="Q180" s="22"/>
      <c r="R180" s="20"/>
      <c r="S180" s="20"/>
      <c r="T180" s="22"/>
    </row>
    <row r="181" spans="17:20" x14ac:dyDescent="0.3">
      <c r="Q181" s="22"/>
      <c r="R181" s="20"/>
      <c r="S181" s="20"/>
      <c r="T181" s="22"/>
    </row>
    <row r="182" spans="17:20" x14ac:dyDescent="0.3">
      <c r="Q182" s="22"/>
      <c r="R182" s="20"/>
      <c r="S182" s="20"/>
      <c r="T182" s="22"/>
    </row>
    <row r="183" spans="17:20" x14ac:dyDescent="0.3">
      <c r="Q183" s="22"/>
      <c r="R183" s="20"/>
      <c r="S183" s="20"/>
      <c r="T183" s="22"/>
    </row>
    <row r="184" spans="17:20" x14ac:dyDescent="0.3">
      <c r="Q184" s="22"/>
      <c r="R184" s="20"/>
      <c r="S184" s="20"/>
      <c r="T184" s="22"/>
    </row>
    <row r="185" spans="17:20" x14ac:dyDescent="0.3">
      <c r="Q185" s="22"/>
      <c r="R185" s="20"/>
      <c r="S185" s="20"/>
      <c r="T185" s="22"/>
    </row>
    <row r="186" spans="17:20" x14ac:dyDescent="0.3">
      <c r="Q186" s="22"/>
      <c r="R186" s="20"/>
      <c r="S186" s="20"/>
      <c r="T186" s="22"/>
    </row>
    <row r="187" spans="17:20" x14ac:dyDescent="0.3">
      <c r="Q187" s="22"/>
      <c r="R187" s="20"/>
      <c r="S187" s="20"/>
      <c r="T187" s="22"/>
    </row>
    <row r="188" spans="17:20" x14ac:dyDescent="0.3">
      <c r="Q188" s="22"/>
      <c r="R188" s="20"/>
      <c r="S188" s="20"/>
      <c r="T188" s="22"/>
    </row>
    <row r="189" spans="17:20" x14ac:dyDescent="0.3">
      <c r="Q189" s="22"/>
      <c r="R189" s="20"/>
      <c r="S189" s="20"/>
      <c r="T189" s="22"/>
    </row>
    <row r="190" spans="17:20" x14ac:dyDescent="0.3">
      <c r="Q190" s="22"/>
      <c r="R190" s="20"/>
      <c r="S190" s="20"/>
      <c r="T190" s="22"/>
    </row>
    <row r="191" spans="17:20" x14ac:dyDescent="0.3">
      <c r="Q191" s="22"/>
      <c r="R191" s="20"/>
      <c r="S191" s="20"/>
      <c r="T191" s="22"/>
    </row>
    <row r="192" spans="17:20" x14ac:dyDescent="0.3">
      <c r="Q192" s="22"/>
      <c r="R192" s="20"/>
      <c r="S192" s="20"/>
      <c r="T192" s="22"/>
    </row>
    <row r="193" spans="17:20" x14ac:dyDescent="0.3">
      <c r="Q193" s="22"/>
      <c r="R193" s="20"/>
      <c r="S193" s="20"/>
      <c r="T193" s="22"/>
    </row>
    <row r="194" spans="17:20" x14ac:dyDescent="0.3">
      <c r="Q194" s="22"/>
      <c r="R194" s="20"/>
      <c r="S194" s="20"/>
      <c r="T194" s="22"/>
    </row>
    <row r="195" spans="17:20" x14ac:dyDescent="0.3">
      <c r="Q195" s="22"/>
      <c r="R195" s="20"/>
      <c r="S195" s="20"/>
      <c r="T195" s="22"/>
    </row>
    <row r="196" spans="17:20" x14ac:dyDescent="0.3">
      <c r="Q196" s="22"/>
      <c r="R196" s="20"/>
      <c r="S196" s="20"/>
      <c r="T196" s="22"/>
    </row>
    <row r="197" spans="17:20" x14ac:dyDescent="0.3">
      <c r="Q197" s="22"/>
      <c r="R197" s="20"/>
      <c r="S197" s="20"/>
      <c r="T197" s="22"/>
    </row>
    <row r="198" spans="17:20" x14ac:dyDescent="0.3">
      <c r="Q198" s="22"/>
      <c r="R198" s="20"/>
      <c r="S198" s="20"/>
      <c r="T198" s="22"/>
    </row>
    <row r="199" spans="17:20" x14ac:dyDescent="0.3">
      <c r="Q199" s="22"/>
      <c r="R199" s="20"/>
      <c r="S199" s="20"/>
      <c r="T199" s="22"/>
    </row>
    <row r="200" spans="17:20" x14ac:dyDescent="0.3">
      <c r="Q200" s="22"/>
      <c r="R200" s="20"/>
      <c r="S200" s="20"/>
      <c r="T200" s="22"/>
    </row>
    <row r="201" spans="17:20" x14ac:dyDescent="0.3">
      <c r="Q201" s="22"/>
      <c r="R201" s="20"/>
      <c r="S201" s="20"/>
      <c r="T201" s="22"/>
    </row>
    <row r="202" spans="17:20" x14ac:dyDescent="0.3">
      <c r="Q202" s="22"/>
      <c r="R202" s="20"/>
      <c r="S202" s="20"/>
      <c r="T202" s="22"/>
    </row>
    <row r="203" spans="17:20" x14ac:dyDescent="0.3">
      <c r="Q203" s="22"/>
      <c r="R203" s="20"/>
      <c r="S203" s="20"/>
      <c r="T203" s="22"/>
    </row>
    <row r="204" spans="17:20" x14ac:dyDescent="0.3">
      <c r="Q204" s="22"/>
      <c r="R204" s="20"/>
      <c r="S204" s="20"/>
      <c r="T204" s="22"/>
    </row>
    <row r="205" spans="17:20" x14ac:dyDescent="0.3">
      <c r="Q205" s="22"/>
      <c r="R205" s="20"/>
      <c r="S205" s="20"/>
      <c r="T205" s="22"/>
    </row>
    <row r="206" spans="17:20" x14ac:dyDescent="0.3">
      <c r="Q206" s="22"/>
      <c r="R206" s="20"/>
      <c r="S206" s="20"/>
      <c r="T206" s="22"/>
    </row>
    <row r="207" spans="17:20" x14ac:dyDescent="0.3">
      <c r="Q207" s="22"/>
      <c r="R207" s="20"/>
      <c r="S207" s="20"/>
      <c r="T207" s="22"/>
    </row>
    <row r="208" spans="17:20" x14ac:dyDescent="0.3">
      <c r="Q208" s="22"/>
      <c r="R208" s="20"/>
      <c r="S208" s="20"/>
      <c r="T208" s="22"/>
    </row>
    <row r="209" spans="17:20" x14ac:dyDescent="0.3">
      <c r="Q209" s="22"/>
      <c r="R209" s="20"/>
      <c r="S209" s="20"/>
      <c r="T209" s="22"/>
    </row>
    <row r="210" spans="17:20" x14ac:dyDescent="0.3">
      <c r="Q210" s="22"/>
      <c r="R210" s="20"/>
      <c r="S210" s="20"/>
      <c r="T210" s="22"/>
    </row>
    <row r="211" spans="17:20" x14ac:dyDescent="0.3">
      <c r="Q211" s="22"/>
      <c r="R211" s="20"/>
      <c r="S211" s="20"/>
      <c r="T211" s="22"/>
    </row>
    <row r="212" spans="17:20" x14ac:dyDescent="0.3">
      <c r="Q212" s="22"/>
      <c r="R212" s="20"/>
      <c r="S212" s="20"/>
      <c r="T212" s="22"/>
    </row>
    <row r="213" spans="17:20" x14ac:dyDescent="0.3">
      <c r="Q213" s="22"/>
      <c r="R213" s="20"/>
      <c r="S213" s="20"/>
      <c r="T213" s="22"/>
    </row>
    <row r="214" spans="17:20" x14ac:dyDescent="0.3">
      <c r="Q214" s="22"/>
      <c r="R214" s="20"/>
      <c r="S214" s="20"/>
      <c r="T214" s="22"/>
    </row>
    <row r="215" spans="17:20" x14ac:dyDescent="0.3">
      <c r="Q215" s="22"/>
      <c r="R215" s="20"/>
      <c r="S215" s="20"/>
      <c r="T215" s="22"/>
    </row>
    <row r="216" spans="17:20" x14ac:dyDescent="0.3">
      <c r="Q216" s="22"/>
      <c r="R216" s="20"/>
      <c r="S216" s="20"/>
      <c r="T216" s="22"/>
    </row>
    <row r="217" spans="17:20" x14ac:dyDescent="0.3">
      <c r="Q217" s="22"/>
      <c r="R217" s="20"/>
      <c r="S217" s="20"/>
      <c r="T217" s="22"/>
    </row>
    <row r="218" spans="17:20" x14ac:dyDescent="0.3">
      <c r="Q218" s="22"/>
      <c r="R218" s="20"/>
      <c r="S218" s="20"/>
      <c r="T218" s="22"/>
    </row>
    <row r="219" spans="17:20" x14ac:dyDescent="0.3">
      <c r="Q219" s="22"/>
      <c r="R219" s="20"/>
      <c r="S219" s="20"/>
      <c r="T219" s="22"/>
    </row>
    <row r="220" spans="17:20" x14ac:dyDescent="0.3">
      <c r="Q220" s="22"/>
      <c r="R220" s="20"/>
      <c r="S220" s="20"/>
      <c r="T220" s="22"/>
    </row>
    <row r="221" spans="17:20" x14ac:dyDescent="0.3">
      <c r="Q221" s="22"/>
      <c r="R221" s="20"/>
      <c r="S221" s="20"/>
      <c r="T221" s="22"/>
    </row>
    <row r="222" spans="17:20" x14ac:dyDescent="0.3">
      <c r="Q222" s="22"/>
      <c r="R222" s="20"/>
      <c r="S222" s="20"/>
      <c r="T222" s="22"/>
    </row>
    <row r="223" spans="17:20" x14ac:dyDescent="0.3">
      <c r="Q223" s="22"/>
      <c r="R223" s="20"/>
      <c r="S223" s="20"/>
      <c r="T223" s="22"/>
    </row>
    <row r="224" spans="17:20" x14ac:dyDescent="0.3">
      <c r="Q224" s="22"/>
      <c r="R224" s="20"/>
      <c r="S224" s="20"/>
      <c r="T224" s="22"/>
    </row>
    <row r="225" spans="17:20" x14ac:dyDescent="0.3">
      <c r="Q225" s="22"/>
      <c r="R225" s="20"/>
      <c r="S225" s="20"/>
      <c r="T225" s="22"/>
    </row>
    <row r="226" spans="17:20" x14ac:dyDescent="0.3">
      <c r="Q226" s="22"/>
      <c r="R226" s="20"/>
      <c r="S226" s="20"/>
      <c r="T226" s="22"/>
    </row>
    <row r="227" spans="17:20" x14ac:dyDescent="0.3">
      <c r="Q227" s="22"/>
      <c r="R227" s="20"/>
      <c r="S227" s="20"/>
      <c r="T227" s="22"/>
    </row>
    <row r="228" spans="17:20" x14ac:dyDescent="0.3">
      <c r="Q228" s="22"/>
      <c r="R228" s="20"/>
      <c r="S228" s="20"/>
      <c r="T228" s="22"/>
    </row>
    <row r="229" spans="17:20" x14ac:dyDescent="0.3">
      <c r="Q229" s="22"/>
      <c r="R229" s="20"/>
      <c r="S229" s="20"/>
      <c r="T229" s="22"/>
    </row>
    <row r="230" spans="17:20" x14ac:dyDescent="0.3">
      <c r="Q230" s="22"/>
      <c r="R230" s="20"/>
      <c r="S230" s="20"/>
      <c r="T230" s="22"/>
    </row>
    <row r="231" spans="17:20" x14ac:dyDescent="0.3">
      <c r="Q231" s="22"/>
      <c r="R231" s="20"/>
      <c r="S231" s="20"/>
      <c r="T231" s="22"/>
    </row>
    <row r="232" spans="17:20" x14ac:dyDescent="0.3">
      <c r="Q232" s="22"/>
      <c r="R232" s="20"/>
      <c r="S232" s="20"/>
      <c r="T232" s="22"/>
    </row>
    <row r="233" spans="17:20" x14ac:dyDescent="0.3">
      <c r="Q233" s="22"/>
      <c r="R233" s="20"/>
      <c r="S233" s="20"/>
      <c r="T233" s="22"/>
    </row>
    <row r="234" spans="17:20" x14ac:dyDescent="0.3">
      <c r="Q234" s="22"/>
      <c r="R234" s="20"/>
      <c r="S234" s="20"/>
      <c r="T234" s="22"/>
    </row>
    <row r="235" spans="17:20" x14ac:dyDescent="0.3">
      <c r="Q235" s="22"/>
      <c r="R235" s="20"/>
      <c r="S235" s="20"/>
      <c r="T235" s="22"/>
    </row>
    <row r="236" spans="17:20" x14ac:dyDescent="0.3">
      <c r="Q236" s="22"/>
      <c r="R236" s="20"/>
      <c r="S236" s="20"/>
      <c r="T236" s="22"/>
    </row>
    <row r="237" spans="17:20" x14ac:dyDescent="0.3">
      <c r="Q237" s="22"/>
      <c r="R237" s="20"/>
      <c r="S237" s="20"/>
      <c r="T237" s="22"/>
    </row>
    <row r="238" spans="17:20" x14ac:dyDescent="0.3">
      <c r="Q238" s="22"/>
      <c r="R238" s="20"/>
      <c r="S238" s="20"/>
      <c r="T238" s="22"/>
    </row>
    <row r="239" spans="17:20" x14ac:dyDescent="0.3">
      <c r="Q239" s="22"/>
      <c r="R239" s="20"/>
      <c r="S239" s="20"/>
      <c r="T239" s="22"/>
    </row>
    <row r="240" spans="17:20" x14ac:dyDescent="0.3">
      <c r="Q240" s="22"/>
      <c r="R240" s="20"/>
      <c r="S240" s="20"/>
      <c r="T240" s="22"/>
    </row>
    <row r="241" spans="17:20" x14ac:dyDescent="0.3">
      <c r="Q241" s="22"/>
      <c r="R241" s="20"/>
      <c r="S241" s="20"/>
      <c r="T241" s="22"/>
    </row>
    <row r="242" spans="17:20" x14ac:dyDescent="0.3">
      <c r="Q242" s="22"/>
      <c r="R242" s="20"/>
      <c r="S242" s="20"/>
      <c r="T242" s="22"/>
    </row>
    <row r="243" spans="17:20" x14ac:dyDescent="0.3">
      <c r="Q243" s="22"/>
      <c r="R243" s="20"/>
      <c r="S243" s="20"/>
      <c r="T243" s="22"/>
    </row>
    <row r="244" spans="17:20" x14ac:dyDescent="0.3">
      <c r="Q244" s="22"/>
      <c r="R244" s="20"/>
      <c r="S244" s="20"/>
      <c r="T244" s="22"/>
    </row>
    <row r="245" spans="17:20" x14ac:dyDescent="0.3">
      <c r="Q245" s="22"/>
      <c r="R245" s="20"/>
      <c r="S245" s="20"/>
      <c r="T245" s="22"/>
    </row>
    <row r="246" spans="17:20" x14ac:dyDescent="0.3">
      <c r="Q246" s="22"/>
      <c r="R246" s="20"/>
      <c r="S246" s="20"/>
      <c r="T246" s="22"/>
    </row>
    <row r="247" spans="17:20" x14ac:dyDescent="0.3">
      <c r="Q247" s="22"/>
      <c r="R247" s="20"/>
      <c r="S247" s="20"/>
      <c r="T247" s="22"/>
    </row>
    <row r="248" spans="17:20" x14ac:dyDescent="0.3">
      <c r="Q248" s="22"/>
      <c r="R248" s="20"/>
      <c r="S248" s="20"/>
      <c r="T248" s="22"/>
    </row>
    <row r="249" spans="17:20" x14ac:dyDescent="0.3">
      <c r="Q249" s="22"/>
      <c r="R249" s="20"/>
      <c r="S249" s="20"/>
      <c r="T249" s="22"/>
    </row>
    <row r="250" spans="17:20" x14ac:dyDescent="0.3">
      <c r="Q250" s="22"/>
      <c r="R250" s="20"/>
      <c r="S250" s="20"/>
      <c r="T250" s="22"/>
    </row>
    <row r="251" spans="17:20" x14ac:dyDescent="0.3">
      <c r="Q251" s="22"/>
      <c r="R251" s="20"/>
      <c r="S251" s="20"/>
      <c r="T251" s="22"/>
    </row>
    <row r="252" spans="17:20" x14ac:dyDescent="0.3">
      <c r="Q252" s="22"/>
      <c r="R252" s="20"/>
      <c r="S252" s="20"/>
      <c r="T252" s="22"/>
    </row>
    <row r="253" spans="17:20" x14ac:dyDescent="0.3">
      <c r="Q253" s="22"/>
      <c r="R253" s="20"/>
      <c r="S253" s="20"/>
      <c r="T253" s="22"/>
    </row>
    <row r="254" spans="17:20" x14ac:dyDescent="0.3">
      <c r="Q254" s="22"/>
      <c r="R254" s="20"/>
      <c r="S254" s="20"/>
      <c r="T254" s="22"/>
    </row>
    <row r="255" spans="17:20" x14ac:dyDescent="0.3">
      <c r="Q255" s="22"/>
      <c r="R255" s="20"/>
      <c r="S255" s="20"/>
      <c r="T255" s="22"/>
    </row>
    <row r="256" spans="17:20" x14ac:dyDescent="0.3">
      <c r="Q256" s="22"/>
      <c r="R256" s="20"/>
      <c r="S256" s="20"/>
      <c r="T256" s="22"/>
    </row>
    <row r="257" spans="17:20" x14ac:dyDescent="0.3">
      <c r="Q257" s="22"/>
      <c r="R257" s="20"/>
      <c r="S257" s="20"/>
      <c r="T257" s="22"/>
    </row>
    <row r="258" spans="17:20" x14ac:dyDescent="0.3">
      <c r="Q258" s="22"/>
      <c r="R258" s="20"/>
      <c r="S258" s="20"/>
      <c r="T258" s="22"/>
    </row>
    <row r="259" spans="17:20" x14ac:dyDescent="0.3">
      <c r="Q259" s="22"/>
      <c r="R259" s="20"/>
      <c r="S259" s="20"/>
      <c r="T259" s="22"/>
    </row>
    <row r="260" spans="17:20" x14ac:dyDescent="0.3">
      <c r="Q260" s="22"/>
      <c r="R260" s="20"/>
      <c r="S260" s="20"/>
      <c r="T260" s="22"/>
    </row>
    <row r="261" spans="17:20" x14ac:dyDescent="0.3">
      <c r="Q261" s="22"/>
      <c r="R261" s="20"/>
      <c r="S261" s="20"/>
      <c r="T261" s="22"/>
    </row>
    <row r="262" spans="17:20" x14ac:dyDescent="0.3">
      <c r="Q262" s="22"/>
      <c r="R262" s="20"/>
      <c r="S262" s="20"/>
      <c r="T262" s="22"/>
    </row>
    <row r="263" spans="17:20" x14ac:dyDescent="0.3">
      <c r="Q263" s="22"/>
      <c r="R263" s="20"/>
      <c r="S263" s="20"/>
      <c r="T263" s="22"/>
    </row>
    <row r="264" spans="17:20" x14ac:dyDescent="0.3">
      <c r="Q264" s="22"/>
      <c r="R264" s="20"/>
      <c r="S264" s="20"/>
      <c r="T264" s="22"/>
    </row>
    <row r="265" spans="17:20" x14ac:dyDescent="0.3">
      <c r="Q265" s="22"/>
      <c r="R265" s="20"/>
      <c r="S265" s="20"/>
      <c r="T265" s="22"/>
    </row>
    <row r="266" spans="17:20" x14ac:dyDescent="0.3">
      <c r="Q266" s="22"/>
      <c r="R266" s="20"/>
      <c r="S266" s="20"/>
      <c r="T266" s="22"/>
    </row>
    <row r="267" spans="17:20" x14ac:dyDescent="0.3">
      <c r="Q267" s="22"/>
      <c r="R267" s="20"/>
      <c r="S267" s="20"/>
      <c r="T267" s="22"/>
    </row>
    <row r="268" spans="17:20" x14ac:dyDescent="0.3">
      <c r="Q268" s="22"/>
      <c r="R268" s="20"/>
      <c r="S268" s="20"/>
      <c r="T268" s="22"/>
    </row>
    <row r="269" spans="17:20" x14ac:dyDescent="0.3">
      <c r="Q269" s="22"/>
      <c r="R269" s="20"/>
      <c r="S269" s="20"/>
      <c r="T269" s="22"/>
    </row>
    <row r="270" spans="17:20" x14ac:dyDescent="0.3">
      <c r="Q270" s="22"/>
      <c r="R270" s="20"/>
      <c r="S270" s="20"/>
      <c r="T270" s="22"/>
    </row>
    <row r="271" spans="17:20" x14ac:dyDescent="0.3">
      <c r="Q271" s="22"/>
      <c r="R271" s="20"/>
      <c r="S271" s="20"/>
      <c r="T271" s="22"/>
    </row>
    <row r="272" spans="17:20" x14ac:dyDescent="0.3">
      <c r="Q272" s="22"/>
      <c r="R272" s="20"/>
      <c r="S272" s="20"/>
      <c r="T272" s="22"/>
    </row>
    <row r="273" spans="17:20" x14ac:dyDescent="0.3">
      <c r="Q273" s="22"/>
      <c r="R273" s="20"/>
      <c r="S273" s="20"/>
      <c r="T273" s="22"/>
    </row>
    <row r="274" spans="17:20" x14ac:dyDescent="0.3">
      <c r="Q274" s="22"/>
      <c r="R274" s="20"/>
      <c r="S274" s="20"/>
      <c r="T274" s="22"/>
    </row>
    <row r="275" spans="17:20" x14ac:dyDescent="0.3">
      <c r="Q275" s="22"/>
      <c r="R275" s="20"/>
      <c r="S275" s="20"/>
      <c r="T275" s="22"/>
    </row>
    <row r="276" spans="17:20" x14ac:dyDescent="0.3">
      <c r="Q276" s="22"/>
      <c r="R276" s="20"/>
      <c r="S276" s="20"/>
      <c r="T276" s="22"/>
    </row>
    <row r="277" spans="17:20" x14ac:dyDescent="0.3">
      <c r="Q277" s="22"/>
      <c r="R277" s="20"/>
      <c r="S277" s="20"/>
      <c r="T277" s="22"/>
    </row>
    <row r="278" spans="17:20" x14ac:dyDescent="0.3">
      <c r="Q278" s="22"/>
      <c r="R278" s="20"/>
      <c r="S278" s="20"/>
      <c r="T278" s="22"/>
    </row>
    <row r="279" spans="17:20" x14ac:dyDescent="0.3">
      <c r="Q279" s="22"/>
      <c r="R279" s="20"/>
      <c r="S279" s="20"/>
      <c r="T279" s="22"/>
    </row>
    <row r="280" spans="17:20" x14ac:dyDescent="0.3">
      <c r="Q280" s="22"/>
      <c r="R280" s="20"/>
      <c r="S280" s="20"/>
      <c r="T280" s="22"/>
    </row>
    <row r="281" spans="17:20" x14ac:dyDescent="0.3">
      <c r="Q281" s="22"/>
      <c r="R281" s="20"/>
      <c r="S281" s="20"/>
      <c r="T281" s="22"/>
    </row>
    <row r="282" spans="17:20" x14ac:dyDescent="0.3">
      <c r="Q282" s="22"/>
      <c r="R282" s="20"/>
      <c r="S282" s="20"/>
      <c r="T282" s="22"/>
    </row>
    <row r="283" spans="17:20" x14ac:dyDescent="0.3">
      <c r="Q283" s="22"/>
      <c r="R283" s="20"/>
      <c r="S283" s="20"/>
      <c r="T283" s="22"/>
    </row>
    <row r="284" spans="17:20" x14ac:dyDescent="0.3">
      <c r="Q284" s="22"/>
      <c r="R284" s="20"/>
      <c r="S284" s="20"/>
      <c r="T284" s="22"/>
    </row>
    <row r="285" spans="17:20" x14ac:dyDescent="0.3">
      <c r="Q285" s="22"/>
      <c r="R285" s="20"/>
      <c r="S285" s="20"/>
      <c r="T285" s="22"/>
    </row>
    <row r="286" spans="17:20" x14ac:dyDescent="0.3">
      <c r="Q286" s="22"/>
      <c r="R286" s="20"/>
      <c r="S286" s="20"/>
      <c r="T286" s="22"/>
    </row>
    <row r="287" spans="17:20" x14ac:dyDescent="0.3">
      <c r="Q287" s="22"/>
      <c r="R287" s="20"/>
      <c r="S287" s="20"/>
      <c r="T287" s="22"/>
    </row>
    <row r="288" spans="17:20" x14ac:dyDescent="0.3">
      <c r="Q288" s="22"/>
      <c r="R288" s="20"/>
      <c r="S288" s="20"/>
      <c r="T288" s="22"/>
    </row>
    <row r="289" spans="17:20" x14ac:dyDescent="0.3">
      <c r="Q289" s="22"/>
      <c r="R289" s="20"/>
      <c r="S289" s="20"/>
      <c r="T289" s="22"/>
    </row>
    <row r="290" spans="17:20" x14ac:dyDescent="0.3">
      <c r="Q290" s="22"/>
      <c r="R290" s="20"/>
      <c r="S290" s="20"/>
      <c r="T290" s="22"/>
    </row>
    <row r="291" spans="17:20" x14ac:dyDescent="0.3">
      <c r="Q291" s="22"/>
      <c r="R291" s="20"/>
      <c r="S291" s="20"/>
      <c r="T291" s="22"/>
    </row>
    <row r="292" spans="17:20" x14ac:dyDescent="0.3">
      <c r="Q292" s="22"/>
      <c r="R292" s="20"/>
      <c r="S292" s="20"/>
      <c r="T292" s="22"/>
    </row>
    <row r="293" spans="17:20" x14ac:dyDescent="0.3">
      <c r="Q293" s="22"/>
      <c r="R293" s="20"/>
      <c r="S293" s="20"/>
      <c r="T293" s="22"/>
    </row>
    <row r="294" spans="17:20" x14ac:dyDescent="0.3">
      <c r="Q294" s="22"/>
      <c r="R294" s="20"/>
      <c r="S294" s="20"/>
      <c r="T294" s="22"/>
    </row>
    <row r="295" spans="17:20" x14ac:dyDescent="0.3">
      <c r="Q295" s="22"/>
      <c r="R295" s="20"/>
      <c r="S295" s="20"/>
      <c r="T295" s="22"/>
    </row>
    <row r="296" spans="17:20" x14ac:dyDescent="0.3">
      <c r="Q296" s="22"/>
      <c r="R296" s="20"/>
      <c r="S296" s="20"/>
      <c r="T296" s="22"/>
    </row>
    <row r="297" spans="17:20" x14ac:dyDescent="0.3">
      <c r="Q297" s="22"/>
      <c r="R297" s="20"/>
      <c r="S297" s="20"/>
      <c r="T297" s="22"/>
    </row>
    <row r="298" spans="17:20" x14ac:dyDescent="0.3">
      <c r="Q298" s="22"/>
      <c r="R298" s="20"/>
      <c r="S298" s="20"/>
      <c r="T298" s="22"/>
    </row>
    <row r="299" spans="17:20" x14ac:dyDescent="0.3">
      <c r="Q299" s="22"/>
      <c r="R299" s="20"/>
      <c r="S299" s="20"/>
      <c r="T299" s="22"/>
    </row>
    <row r="300" spans="17:20" x14ac:dyDescent="0.3">
      <c r="Q300" s="22"/>
      <c r="R300" s="20"/>
      <c r="S300" s="20"/>
      <c r="T300" s="22"/>
    </row>
    <row r="301" spans="17:20" x14ac:dyDescent="0.3">
      <c r="Q301" s="22"/>
      <c r="R301" s="20"/>
      <c r="S301" s="20"/>
      <c r="T301" s="22"/>
    </row>
    <row r="302" spans="17:20" x14ac:dyDescent="0.3">
      <c r="Q302" s="22"/>
      <c r="R302" s="20"/>
      <c r="S302" s="20"/>
      <c r="T302" s="22"/>
    </row>
    <row r="303" spans="17:20" x14ac:dyDescent="0.3">
      <c r="Q303" s="22"/>
      <c r="R303" s="20"/>
      <c r="S303" s="20"/>
      <c r="T303" s="22"/>
    </row>
    <row r="304" spans="17:20" x14ac:dyDescent="0.3">
      <c r="Q304" s="22"/>
      <c r="R304" s="20"/>
      <c r="S304" s="20"/>
      <c r="T304" s="22"/>
    </row>
    <row r="305" spans="17:20" x14ac:dyDescent="0.3">
      <c r="Q305" s="22"/>
      <c r="R305" s="20"/>
      <c r="S305" s="20"/>
      <c r="T305" s="22"/>
    </row>
    <row r="306" spans="17:20" x14ac:dyDescent="0.3">
      <c r="Q306" s="22"/>
      <c r="R306" s="20"/>
      <c r="S306" s="20"/>
      <c r="T306" s="22"/>
    </row>
    <row r="307" spans="17:20" x14ac:dyDescent="0.3">
      <c r="Q307" s="22"/>
      <c r="R307" s="20"/>
      <c r="S307" s="20"/>
      <c r="T307" s="22"/>
    </row>
    <row r="308" spans="17:20" x14ac:dyDescent="0.3">
      <c r="Q308" s="22"/>
      <c r="R308" s="20"/>
      <c r="S308" s="20"/>
      <c r="T308" s="22"/>
    </row>
    <row r="309" spans="17:20" x14ac:dyDescent="0.3">
      <c r="Q309" s="22"/>
      <c r="R309" s="20"/>
      <c r="S309" s="20"/>
      <c r="T309" s="22"/>
    </row>
    <row r="310" spans="17:20" x14ac:dyDescent="0.3">
      <c r="Q310" s="22"/>
      <c r="R310" s="20"/>
      <c r="S310" s="20"/>
      <c r="T310" s="22"/>
    </row>
    <row r="311" spans="17:20" x14ac:dyDescent="0.3">
      <c r="Q311" s="22"/>
      <c r="R311" s="20"/>
      <c r="S311" s="20"/>
      <c r="T311" s="22"/>
    </row>
    <row r="312" spans="17:20" x14ac:dyDescent="0.3">
      <c r="Q312" s="22"/>
      <c r="R312" s="20"/>
      <c r="S312" s="20"/>
      <c r="T312" s="22"/>
    </row>
    <row r="313" spans="17:20" x14ac:dyDescent="0.3">
      <c r="Q313" s="22"/>
      <c r="R313" s="20"/>
      <c r="S313" s="20"/>
      <c r="T313" s="22"/>
    </row>
    <row r="314" spans="17:20" x14ac:dyDescent="0.3">
      <c r="Q314" s="22"/>
      <c r="R314" s="20"/>
      <c r="S314" s="20"/>
      <c r="T314" s="22"/>
    </row>
    <row r="315" spans="17:20" x14ac:dyDescent="0.3">
      <c r="Q315" s="22"/>
      <c r="R315" s="20"/>
      <c r="S315" s="20"/>
      <c r="T315" s="22"/>
    </row>
    <row r="316" spans="17:20" x14ac:dyDescent="0.3">
      <c r="Q316" s="22"/>
      <c r="R316" s="20"/>
      <c r="S316" s="20"/>
      <c r="T316" s="22"/>
    </row>
    <row r="317" spans="17:20" x14ac:dyDescent="0.3">
      <c r="Q317" s="22"/>
      <c r="R317" s="20"/>
      <c r="S317" s="20"/>
      <c r="T317" s="22"/>
    </row>
    <row r="318" spans="17:20" x14ac:dyDescent="0.3">
      <c r="Q318" s="22"/>
      <c r="R318" s="20"/>
      <c r="S318" s="20"/>
      <c r="T318" s="22"/>
    </row>
    <row r="319" spans="17:20" x14ac:dyDescent="0.3">
      <c r="Q319" s="22"/>
      <c r="R319" s="20"/>
      <c r="S319" s="20"/>
      <c r="T319" s="22"/>
    </row>
    <row r="320" spans="17:20" x14ac:dyDescent="0.3">
      <c r="Q320" s="22"/>
      <c r="R320" s="20"/>
      <c r="S320" s="20"/>
      <c r="T320" s="22"/>
    </row>
    <row r="321" spans="17:20" x14ac:dyDescent="0.3">
      <c r="Q321" s="22"/>
      <c r="R321" s="20"/>
      <c r="S321" s="20"/>
      <c r="T321" s="22"/>
    </row>
    <row r="322" spans="17:20" x14ac:dyDescent="0.3">
      <c r="Q322" s="22"/>
      <c r="R322" s="20"/>
      <c r="S322" s="20"/>
      <c r="T322" s="22"/>
    </row>
    <row r="323" spans="17:20" x14ac:dyDescent="0.3">
      <c r="Q323" s="22"/>
      <c r="R323" s="20"/>
      <c r="S323" s="20"/>
      <c r="T323" s="22"/>
    </row>
    <row r="324" spans="17:20" x14ac:dyDescent="0.3">
      <c r="Q324" s="22"/>
      <c r="R324" s="20"/>
      <c r="S324" s="20"/>
      <c r="T324" s="22"/>
    </row>
    <row r="325" spans="17:20" x14ac:dyDescent="0.3">
      <c r="Q325" s="22"/>
      <c r="R325" s="20"/>
      <c r="S325" s="20"/>
      <c r="T325" s="22"/>
    </row>
    <row r="326" spans="17:20" x14ac:dyDescent="0.3">
      <c r="Q326" s="22"/>
      <c r="R326" s="20"/>
      <c r="S326" s="20"/>
      <c r="T326" s="22"/>
    </row>
    <row r="327" spans="17:20" x14ac:dyDescent="0.3">
      <c r="Q327" s="22"/>
      <c r="R327" s="20"/>
      <c r="S327" s="20"/>
      <c r="T327" s="22"/>
    </row>
    <row r="328" spans="17:20" x14ac:dyDescent="0.3">
      <c r="Q328" s="22"/>
      <c r="R328" s="20"/>
      <c r="S328" s="20"/>
      <c r="T328" s="22"/>
    </row>
    <row r="329" spans="17:20" x14ac:dyDescent="0.3">
      <c r="Q329" s="22"/>
      <c r="R329" s="20"/>
      <c r="S329" s="20"/>
      <c r="T329" s="22"/>
    </row>
    <row r="330" spans="17:20" x14ac:dyDescent="0.3">
      <c r="Q330" s="22"/>
      <c r="R330" s="20"/>
      <c r="S330" s="20"/>
      <c r="T330" s="22"/>
    </row>
    <row r="331" spans="17:20" x14ac:dyDescent="0.3">
      <c r="Q331" s="22"/>
      <c r="R331" s="20"/>
      <c r="S331" s="20"/>
      <c r="T331" s="22"/>
    </row>
    <row r="332" spans="17:20" x14ac:dyDescent="0.3">
      <c r="Q332" s="22"/>
      <c r="R332" s="20"/>
      <c r="S332" s="20"/>
      <c r="T332" s="22"/>
    </row>
    <row r="333" spans="17:20" x14ac:dyDescent="0.3">
      <c r="Q333" s="22"/>
      <c r="R333" s="20"/>
      <c r="S333" s="20"/>
      <c r="T333" s="22"/>
    </row>
    <row r="334" spans="17:20" x14ac:dyDescent="0.3">
      <c r="Q334" s="22"/>
      <c r="R334" s="20"/>
      <c r="S334" s="20"/>
      <c r="T334" s="22"/>
    </row>
    <row r="335" spans="17:20" x14ac:dyDescent="0.3">
      <c r="Q335" s="22"/>
      <c r="R335" s="20"/>
      <c r="S335" s="20"/>
      <c r="T335" s="22"/>
    </row>
    <row r="336" spans="17:20" x14ac:dyDescent="0.3">
      <c r="Q336" s="22"/>
      <c r="R336" s="20"/>
      <c r="S336" s="20"/>
      <c r="T336" s="22"/>
    </row>
    <row r="337" spans="17:20" x14ac:dyDescent="0.3">
      <c r="Q337" s="22"/>
      <c r="R337" s="20"/>
      <c r="S337" s="20"/>
      <c r="T337" s="22"/>
    </row>
    <row r="338" spans="17:20" x14ac:dyDescent="0.3">
      <c r="Q338" s="22"/>
      <c r="R338" s="20"/>
      <c r="S338" s="20"/>
      <c r="T338" s="22"/>
    </row>
    <row r="339" spans="17:20" x14ac:dyDescent="0.3">
      <c r="Q339" s="22"/>
      <c r="R339" s="20"/>
      <c r="S339" s="20"/>
      <c r="T339" s="22"/>
    </row>
    <row r="340" spans="17:20" x14ac:dyDescent="0.3">
      <c r="Q340" s="22"/>
      <c r="R340" s="20"/>
      <c r="S340" s="20"/>
      <c r="T340" s="22"/>
    </row>
    <row r="341" spans="17:20" x14ac:dyDescent="0.3">
      <c r="Q341" s="22"/>
      <c r="R341" s="20"/>
      <c r="S341" s="20"/>
      <c r="T341" s="22"/>
    </row>
    <row r="342" spans="17:20" x14ac:dyDescent="0.3">
      <c r="Q342" s="22"/>
      <c r="R342" s="20"/>
      <c r="S342" s="20"/>
      <c r="T342" s="22"/>
    </row>
    <row r="343" spans="17:20" x14ac:dyDescent="0.3">
      <c r="Q343" s="22"/>
      <c r="R343" s="20"/>
      <c r="S343" s="20"/>
      <c r="T343" s="22"/>
    </row>
    <row r="344" spans="17:20" x14ac:dyDescent="0.3">
      <c r="Q344" s="22"/>
      <c r="R344" s="20"/>
      <c r="S344" s="20"/>
      <c r="T344" s="22"/>
    </row>
    <row r="345" spans="17:20" x14ac:dyDescent="0.3">
      <c r="Q345" s="22"/>
      <c r="R345" s="20"/>
      <c r="S345" s="20"/>
      <c r="T345" s="22"/>
    </row>
    <row r="346" spans="17:20" x14ac:dyDescent="0.3">
      <c r="Q346" s="22"/>
      <c r="R346" s="20"/>
      <c r="S346" s="20"/>
      <c r="T346" s="22"/>
    </row>
    <row r="347" spans="17:20" x14ac:dyDescent="0.3">
      <c r="Q347" s="22"/>
      <c r="R347" s="20"/>
      <c r="S347" s="20"/>
      <c r="T347" s="22"/>
    </row>
    <row r="348" spans="17:20" x14ac:dyDescent="0.3">
      <c r="Q348" s="22"/>
      <c r="R348" s="20"/>
      <c r="S348" s="20"/>
      <c r="T348" s="22"/>
    </row>
    <row r="349" spans="17:20" x14ac:dyDescent="0.3">
      <c r="Q349" s="22"/>
      <c r="R349" s="20"/>
      <c r="S349" s="20"/>
      <c r="T349" s="22"/>
    </row>
    <row r="350" spans="17:20" x14ac:dyDescent="0.3">
      <c r="Q350" s="22"/>
      <c r="R350" s="20"/>
      <c r="S350" s="20"/>
      <c r="T350" s="22"/>
    </row>
    <row r="351" spans="17:20" x14ac:dyDescent="0.3">
      <c r="Q351" s="22"/>
      <c r="R351" s="20"/>
      <c r="S351" s="20"/>
      <c r="T351" s="22"/>
    </row>
    <row r="352" spans="17:20" x14ac:dyDescent="0.3">
      <c r="Q352" s="22"/>
      <c r="R352" s="20"/>
      <c r="S352" s="20"/>
      <c r="T352" s="22"/>
    </row>
    <row r="353" spans="17:20" x14ac:dyDescent="0.3">
      <c r="Q353" s="22"/>
      <c r="R353" s="20"/>
      <c r="S353" s="20"/>
      <c r="T353" s="22"/>
    </row>
    <row r="354" spans="17:20" x14ac:dyDescent="0.3">
      <c r="Q354" s="22"/>
      <c r="R354" s="20"/>
      <c r="S354" s="20"/>
      <c r="T354" s="22"/>
    </row>
    <row r="355" spans="17:20" x14ac:dyDescent="0.3">
      <c r="Q355" s="22"/>
      <c r="R355" s="20"/>
      <c r="S355" s="20"/>
      <c r="T355" s="22"/>
    </row>
    <row r="356" spans="17:20" x14ac:dyDescent="0.3">
      <c r="Q356" s="22"/>
      <c r="R356" s="20"/>
      <c r="S356" s="20"/>
      <c r="T356" s="22"/>
    </row>
    <row r="357" spans="17:20" x14ac:dyDescent="0.3">
      <c r="Q357" s="22"/>
      <c r="R357" s="20"/>
      <c r="S357" s="20"/>
      <c r="T357" s="22"/>
    </row>
    <row r="358" spans="17:20" x14ac:dyDescent="0.3">
      <c r="Q358" s="22"/>
      <c r="R358" s="20"/>
      <c r="S358" s="20"/>
      <c r="T358" s="22"/>
    </row>
    <row r="359" spans="17:20" x14ac:dyDescent="0.3">
      <c r="Q359" s="22"/>
      <c r="R359" s="20"/>
      <c r="S359" s="20"/>
      <c r="T359" s="22"/>
    </row>
    <row r="360" spans="17:20" x14ac:dyDescent="0.3">
      <c r="Q360" s="22"/>
      <c r="R360" s="20"/>
      <c r="S360" s="20"/>
      <c r="T360" s="22"/>
    </row>
    <row r="361" spans="17:20" x14ac:dyDescent="0.3">
      <c r="Q361" s="22"/>
      <c r="R361" s="20"/>
      <c r="S361" s="20"/>
      <c r="T361" s="22"/>
    </row>
    <row r="362" spans="17:20" x14ac:dyDescent="0.3">
      <c r="Q362" s="22"/>
      <c r="R362" s="20"/>
      <c r="S362" s="20"/>
      <c r="T362" s="22"/>
    </row>
    <row r="363" spans="17:20" x14ac:dyDescent="0.3">
      <c r="Q363" s="22"/>
      <c r="R363" s="20"/>
      <c r="S363" s="20"/>
      <c r="T363" s="22"/>
    </row>
    <row r="364" spans="17:20" x14ac:dyDescent="0.3">
      <c r="Q364" s="22"/>
      <c r="R364" s="20"/>
      <c r="S364" s="20"/>
      <c r="T364" s="22"/>
    </row>
    <row r="365" spans="17:20" x14ac:dyDescent="0.3">
      <c r="Q365" s="22"/>
      <c r="R365" s="20"/>
      <c r="S365" s="20"/>
      <c r="T365" s="22"/>
    </row>
    <row r="366" spans="17:20" x14ac:dyDescent="0.3">
      <c r="Q366" s="22"/>
      <c r="R366" s="20"/>
      <c r="S366" s="20"/>
      <c r="T366" s="22"/>
    </row>
    <row r="367" spans="17:20" x14ac:dyDescent="0.3">
      <c r="Q367" s="22"/>
      <c r="R367" s="20"/>
      <c r="S367" s="20"/>
      <c r="T367" s="22"/>
    </row>
    <row r="368" spans="17:20" x14ac:dyDescent="0.3">
      <c r="Q368" s="22"/>
      <c r="R368" s="20"/>
      <c r="S368" s="20"/>
      <c r="T368" s="22"/>
    </row>
    <row r="369" spans="17:20" x14ac:dyDescent="0.3">
      <c r="Q369" s="22"/>
      <c r="R369" s="20"/>
      <c r="S369" s="20"/>
      <c r="T369" s="22"/>
    </row>
    <row r="370" spans="17:20" x14ac:dyDescent="0.3">
      <c r="Q370" s="22"/>
      <c r="R370" s="20"/>
      <c r="S370" s="20"/>
      <c r="T370" s="22"/>
    </row>
    <row r="371" spans="17:20" x14ac:dyDescent="0.3">
      <c r="Q371" s="22"/>
      <c r="R371" s="20"/>
      <c r="S371" s="20"/>
      <c r="T371" s="22"/>
    </row>
    <row r="372" spans="17:20" x14ac:dyDescent="0.3">
      <c r="Q372" s="22"/>
      <c r="R372" s="20"/>
      <c r="S372" s="20"/>
      <c r="T372" s="22"/>
    </row>
    <row r="373" spans="17:20" x14ac:dyDescent="0.3">
      <c r="Q373" s="22"/>
      <c r="R373" s="20"/>
      <c r="S373" s="20"/>
      <c r="T373" s="22"/>
    </row>
    <row r="374" spans="17:20" x14ac:dyDescent="0.3">
      <c r="Q374" s="22"/>
      <c r="R374" s="20"/>
      <c r="S374" s="20"/>
      <c r="T374" s="22"/>
    </row>
    <row r="375" spans="17:20" x14ac:dyDescent="0.3">
      <c r="Q375" s="22"/>
      <c r="R375" s="20"/>
      <c r="S375" s="20"/>
      <c r="T375" s="22"/>
    </row>
    <row r="376" spans="17:20" x14ac:dyDescent="0.3">
      <c r="Q376" s="22"/>
      <c r="R376" s="20"/>
      <c r="S376" s="20"/>
      <c r="T376" s="22"/>
    </row>
    <row r="377" spans="17:20" x14ac:dyDescent="0.3">
      <c r="Q377" s="22"/>
      <c r="R377" s="20"/>
      <c r="S377" s="20"/>
      <c r="T377" s="22"/>
    </row>
    <row r="378" spans="17:20" x14ac:dyDescent="0.3">
      <c r="Q378" s="22"/>
      <c r="R378" s="20"/>
      <c r="S378" s="20"/>
      <c r="T378" s="22"/>
    </row>
    <row r="379" spans="17:20" x14ac:dyDescent="0.3">
      <c r="Q379" s="22"/>
      <c r="R379" s="20"/>
      <c r="S379" s="20"/>
      <c r="T379" s="22"/>
    </row>
    <row r="380" spans="17:20" x14ac:dyDescent="0.3">
      <c r="Q380" s="22"/>
      <c r="R380" s="20"/>
      <c r="S380" s="20"/>
      <c r="T380" s="22"/>
    </row>
    <row r="381" spans="17:20" x14ac:dyDescent="0.3">
      <c r="Q381" s="22"/>
      <c r="R381" s="20"/>
      <c r="S381" s="20"/>
      <c r="T381" s="22"/>
    </row>
    <row r="382" spans="17:20" x14ac:dyDescent="0.3">
      <c r="Q382" s="22"/>
      <c r="R382" s="20"/>
      <c r="S382" s="20"/>
      <c r="T382" s="22"/>
    </row>
    <row r="383" spans="17:20" x14ac:dyDescent="0.3">
      <c r="Q383" s="22"/>
      <c r="R383" s="20"/>
      <c r="S383" s="20"/>
      <c r="T383" s="22"/>
    </row>
    <row r="384" spans="17:20" x14ac:dyDescent="0.3">
      <c r="Q384" s="22"/>
      <c r="R384" s="20"/>
      <c r="S384" s="20"/>
      <c r="T384" s="22"/>
    </row>
    <row r="385" spans="17:20" x14ac:dyDescent="0.3">
      <c r="Q385" s="22"/>
      <c r="R385" s="20"/>
      <c r="S385" s="20"/>
      <c r="T385" s="22"/>
    </row>
    <row r="386" spans="17:20" x14ac:dyDescent="0.3">
      <c r="Q386" s="22"/>
      <c r="R386" s="20"/>
      <c r="S386" s="20"/>
      <c r="T386" s="22"/>
    </row>
    <row r="387" spans="17:20" x14ac:dyDescent="0.3">
      <c r="Q387" s="22"/>
      <c r="R387" s="20"/>
      <c r="S387" s="20"/>
      <c r="T387" s="22"/>
    </row>
    <row r="388" spans="17:20" x14ac:dyDescent="0.3">
      <c r="Q388" s="22"/>
      <c r="R388" s="20"/>
      <c r="S388" s="20"/>
      <c r="T388" s="22"/>
    </row>
    <row r="389" spans="17:20" x14ac:dyDescent="0.3">
      <c r="Q389" s="22"/>
      <c r="R389" s="20"/>
      <c r="S389" s="20"/>
      <c r="T389" s="22"/>
    </row>
    <row r="390" spans="17:20" x14ac:dyDescent="0.3">
      <c r="Q390" s="22"/>
      <c r="R390" s="20"/>
      <c r="S390" s="20"/>
      <c r="T390" s="22"/>
    </row>
    <row r="391" spans="17:20" x14ac:dyDescent="0.3">
      <c r="Q391" s="22"/>
      <c r="R391" s="20"/>
      <c r="S391" s="20"/>
      <c r="T391" s="22"/>
    </row>
    <row r="392" spans="17:20" x14ac:dyDescent="0.3">
      <c r="Q392" s="22"/>
      <c r="R392" s="20"/>
      <c r="S392" s="20"/>
      <c r="T392" s="22"/>
    </row>
    <row r="393" spans="17:20" x14ac:dyDescent="0.3">
      <c r="Q393" s="22"/>
      <c r="R393" s="20"/>
      <c r="S393" s="20"/>
      <c r="T393" s="22"/>
    </row>
    <row r="394" spans="17:20" x14ac:dyDescent="0.3">
      <c r="Q394" s="22"/>
      <c r="R394" s="20"/>
      <c r="S394" s="20"/>
      <c r="T394" s="22"/>
    </row>
    <row r="395" spans="17:20" x14ac:dyDescent="0.3">
      <c r="Q395" s="22"/>
      <c r="R395" s="20"/>
      <c r="S395" s="20"/>
      <c r="T395" s="22"/>
    </row>
    <row r="396" spans="17:20" x14ac:dyDescent="0.3">
      <c r="Q396" s="22"/>
      <c r="R396" s="20"/>
      <c r="S396" s="20"/>
      <c r="T396" s="22"/>
    </row>
    <row r="397" spans="17:20" x14ac:dyDescent="0.3">
      <c r="Q397" s="22"/>
      <c r="R397" s="20"/>
      <c r="S397" s="20"/>
      <c r="T397" s="22"/>
    </row>
    <row r="398" spans="17:20" x14ac:dyDescent="0.3">
      <c r="Q398" s="22"/>
      <c r="R398" s="20"/>
      <c r="S398" s="20"/>
      <c r="T398" s="22"/>
    </row>
    <row r="399" spans="17:20" x14ac:dyDescent="0.3">
      <c r="Q399" s="22"/>
      <c r="R399" s="20"/>
      <c r="S399" s="20"/>
      <c r="T399" s="22"/>
    </row>
    <row r="400" spans="17:20" x14ac:dyDescent="0.3">
      <c r="Q400" s="22"/>
      <c r="R400" s="20"/>
      <c r="S400" s="20"/>
      <c r="T400" s="22"/>
    </row>
    <row r="401" spans="17:20" x14ac:dyDescent="0.3">
      <c r="Q401" s="22"/>
      <c r="R401" s="20"/>
      <c r="S401" s="20"/>
      <c r="T401" s="22"/>
    </row>
    <row r="402" spans="17:20" x14ac:dyDescent="0.3">
      <c r="Q402" s="22"/>
      <c r="R402" s="20"/>
      <c r="S402" s="20"/>
      <c r="T402" s="22"/>
    </row>
    <row r="403" spans="17:20" x14ac:dyDescent="0.3">
      <c r="Q403" s="22"/>
      <c r="R403" s="20"/>
      <c r="S403" s="20"/>
      <c r="T403" s="22"/>
    </row>
    <row r="404" spans="17:20" x14ac:dyDescent="0.3">
      <c r="Q404" s="22"/>
      <c r="R404" s="20"/>
      <c r="S404" s="20"/>
      <c r="T404" s="22"/>
    </row>
    <row r="405" spans="17:20" x14ac:dyDescent="0.3">
      <c r="Q405" s="22"/>
      <c r="R405" s="20"/>
      <c r="S405" s="20"/>
      <c r="T405" s="22"/>
    </row>
    <row r="406" spans="17:20" x14ac:dyDescent="0.3">
      <c r="Q406" s="22"/>
      <c r="R406" s="20"/>
      <c r="S406" s="20"/>
      <c r="T406" s="22"/>
    </row>
    <row r="407" spans="17:20" x14ac:dyDescent="0.3">
      <c r="Q407" s="22"/>
      <c r="R407" s="20"/>
      <c r="S407" s="20"/>
      <c r="T407" s="22"/>
    </row>
    <row r="408" spans="17:20" x14ac:dyDescent="0.3">
      <c r="Q408" s="22"/>
      <c r="R408" s="20"/>
      <c r="S408" s="20"/>
      <c r="T408" s="22"/>
    </row>
    <row r="409" spans="17:20" x14ac:dyDescent="0.3">
      <c r="Q409" s="22"/>
      <c r="R409" s="20"/>
      <c r="S409" s="20"/>
      <c r="T409" s="22"/>
    </row>
    <row r="410" spans="17:20" x14ac:dyDescent="0.3">
      <c r="Q410" s="22"/>
      <c r="R410" s="20"/>
      <c r="S410" s="20"/>
      <c r="T410" s="22"/>
    </row>
    <row r="411" spans="17:20" x14ac:dyDescent="0.3">
      <c r="Q411" s="22"/>
      <c r="R411" s="20"/>
      <c r="S411" s="20"/>
      <c r="T411" s="22"/>
    </row>
    <row r="412" spans="17:20" x14ac:dyDescent="0.3">
      <c r="Q412" s="22"/>
      <c r="R412" s="20"/>
      <c r="S412" s="20"/>
      <c r="T412" s="22"/>
    </row>
    <row r="413" spans="17:20" x14ac:dyDescent="0.3">
      <c r="Q413" s="22"/>
      <c r="R413" s="20"/>
      <c r="S413" s="20"/>
      <c r="T413" s="22"/>
    </row>
    <row r="414" spans="17:20" x14ac:dyDescent="0.3">
      <c r="Q414" s="22"/>
      <c r="R414" s="20"/>
      <c r="S414" s="20"/>
      <c r="T414" s="22"/>
    </row>
    <row r="415" spans="17:20" x14ac:dyDescent="0.3">
      <c r="Q415" s="22"/>
      <c r="R415" s="20"/>
      <c r="S415" s="20"/>
      <c r="T415" s="22"/>
    </row>
    <row r="416" spans="17:20" x14ac:dyDescent="0.3">
      <c r="Q416" s="22"/>
      <c r="R416" s="20"/>
      <c r="S416" s="20"/>
      <c r="T416" s="22"/>
    </row>
    <row r="417" spans="17:20" x14ac:dyDescent="0.3">
      <c r="Q417" s="22"/>
      <c r="R417" s="20"/>
      <c r="S417" s="20"/>
      <c r="T417" s="22"/>
    </row>
    <row r="418" spans="17:20" x14ac:dyDescent="0.3">
      <c r="Q418" s="22"/>
      <c r="R418" s="20"/>
      <c r="S418" s="20"/>
      <c r="T418" s="22"/>
    </row>
    <row r="419" spans="17:20" x14ac:dyDescent="0.3">
      <c r="Q419" s="22"/>
      <c r="R419" s="20"/>
      <c r="S419" s="20"/>
      <c r="T419" s="22"/>
    </row>
    <row r="420" spans="17:20" x14ac:dyDescent="0.3">
      <c r="Q420" s="22"/>
      <c r="R420" s="20"/>
      <c r="S420" s="20"/>
      <c r="T420" s="22"/>
    </row>
    <row r="421" spans="17:20" x14ac:dyDescent="0.3">
      <c r="Q421" s="22"/>
      <c r="R421" s="20"/>
      <c r="S421" s="20"/>
      <c r="T421" s="22"/>
    </row>
    <row r="422" spans="17:20" x14ac:dyDescent="0.3">
      <c r="Q422" s="22"/>
      <c r="R422" s="20"/>
      <c r="S422" s="20"/>
      <c r="T422" s="22"/>
    </row>
    <row r="423" spans="17:20" x14ac:dyDescent="0.3">
      <c r="Q423" s="22"/>
      <c r="R423" s="20"/>
      <c r="S423" s="20"/>
      <c r="T423" s="22"/>
    </row>
    <row r="424" spans="17:20" x14ac:dyDescent="0.3">
      <c r="Q424" s="22"/>
      <c r="R424" s="20"/>
      <c r="S424" s="20"/>
      <c r="T424" s="22"/>
    </row>
    <row r="425" spans="17:20" x14ac:dyDescent="0.3">
      <c r="Q425" s="22"/>
      <c r="R425" s="20"/>
      <c r="S425" s="20"/>
      <c r="T425" s="22"/>
    </row>
    <row r="426" spans="17:20" x14ac:dyDescent="0.3">
      <c r="Q426" s="22"/>
      <c r="R426" s="20"/>
      <c r="S426" s="20"/>
      <c r="T426" s="22"/>
    </row>
    <row r="427" spans="17:20" x14ac:dyDescent="0.3">
      <c r="Q427" s="22"/>
      <c r="R427" s="20"/>
      <c r="S427" s="20"/>
      <c r="T427" s="22"/>
    </row>
    <row r="428" spans="17:20" x14ac:dyDescent="0.3">
      <c r="Q428" s="22"/>
      <c r="R428" s="20"/>
      <c r="S428" s="20"/>
      <c r="T428" s="22"/>
    </row>
    <row r="429" spans="17:20" x14ac:dyDescent="0.3">
      <c r="Q429" s="22"/>
      <c r="R429" s="20"/>
      <c r="S429" s="20"/>
      <c r="T429" s="22"/>
    </row>
    <row r="430" spans="17:20" x14ac:dyDescent="0.3">
      <c r="Q430" s="22"/>
      <c r="R430" s="20"/>
      <c r="S430" s="20"/>
      <c r="T430" s="22"/>
    </row>
    <row r="431" spans="17:20" x14ac:dyDescent="0.3">
      <c r="Q431" s="22"/>
      <c r="R431" s="20"/>
      <c r="S431" s="20"/>
      <c r="T431" s="22"/>
    </row>
    <row r="432" spans="17:20" x14ac:dyDescent="0.3">
      <c r="Q432" s="22"/>
      <c r="R432" s="20"/>
      <c r="S432" s="20"/>
      <c r="T432" s="22"/>
    </row>
    <row r="433" spans="17:20" x14ac:dyDescent="0.3">
      <c r="Q433" s="22"/>
      <c r="R433" s="20"/>
      <c r="S433" s="20"/>
      <c r="T433" s="22"/>
    </row>
    <row r="434" spans="17:20" x14ac:dyDescent="0.3">
      <c r="Q434" s="22"/>
      <c r="R434" s="20"/>
      <c r="S434" s="20"/>
      <c r="T434" s="22"/>
    </row>
    <row r="435" spans="17:20" x14ac:dyDescent="0.3">
      <c r="Q435" s="22"/>
      <c r="R435" s="20"/>
      <c r="S435" s="20"/>
      <c r="T435" s="22"/>
    </row>
    <row r="436" spans="17:20" x14ac:dyDescent="0.3">
      <c r="Q436" s="22"/>
      <c r="R436" s="20"/>
      <c r="S436" s="20"/>
      <c r="T436" s="22"/>
    </row>
    <row r="437" spans="17:20" x14ac:dyDescent="0.3">
      <c r="Q437" s="22"/>
      <c r="R437" s="20"/>
      <c r="S437" s="20"/>
      <c r="T437" s="22"/>
    </row>
    <row r="438" spans="17:20" x14ac:dyDescent="0.3">
      <c r="Q438" s="22"/>
      <c r="R438" s="20"/>
      <c r="S438" s="20"/>
      <c r="T438" s="22"/>
    </row>
    <row r="439" spans="17:20" x14ac:dyDescent="0.3">
      <c r="Q439" s="22"/>
      <c r="R439" s="20"/>
      <c r="S439" s="20"/>
      <c r="T439" s="22"/>
    </row>
    <row r="440" spans="17:20" x14ac:dyDescent="0.3">
      <c r="Q440" s="22"/>
      <c r="R440" s="20"/>
      <c r="S440" s="20"/>
      <c r="T440" s="22"/>
    </row>
    <row r="441" spans="17:20" x14ac:dyDescent="0.3">
      <c r="Q441" s="22"/>
      <c r="R441" s="20"/>
      <c r="S441" s="20"/>
      <c r="T441" s="22"/>
    </row>
    <row r="442" spans="17:20" x14ac:dyDescent="0.3">
      <c r="Q442" s="22"/>
      <c r="R442" s="20"/>
      <c r="S442" s="20"/>
      <c r="T442" s="22"/>
    </row>
    <row r="443" spans="17:20" x14ac:dyDescent="0.3">
      <c r="Q443" s="22"/>
      <c r="R443" s="20"/>
      <c r="S443" s="20"/>
      <c r="T443" s="22"/>
    </row>
    <row r="444" spans="17:20" x14ac:dyDescent="0.3">
      <c r="Q444" s="22"/>
      <c r="R444" s="20"/>
      <c r="S444" s="20"/>
      <c r="T444" s="22"/>
    </row>
    <row r="445" spans="17:20" x14ac:dyDescent="0.3">
      <c r="Q445" s="22"/>
      <c r="R445" s="20"/>
      <c r="S445" s="20"/>
      <c r="T445" s="22"/>
    </row>
    <row r="446" spans="17:20" x14ac:dyDescent="0.3">
      <c r="Q446" s="22"/>
      <c r="R446" s="20"/>
      <c r="S446" s="20"/>
      <c r="T446" s="22"/>
    </row>
    <row r="447" spans="17:20" x14ac:dyDescent="0.3">
      <c r="Q447" s="22"/>
      <c r="R447" s="20"/>
      <c r="S447" s="20"/>
      <c r="T447" s="22"/>
    </row>
    <row r="448" spans="17:20" x14ac:dyDescent="0.3">
      <c r="Q448" s="22"/>
      <c r="R448" s="20"/>
      <c r="S448" s="20"/>
      <c r="T448" s="22"/>
    </row>
    <row r="449" spans="17:20" x14ac:dyDescent="0.3">
      <c r="Q449" s="22"/>
      <c r="R449" s="20"/>
      <c r="S449" s="20"/>
      <c r="T449" s="22"/>
    </row>
    <row r="450" spans="17:20" x14ac:dyDescent="0.3">
      <c r="Q450" s="22"/>
      <c r="R450" s="20"/>
      <c r="S450" s="20"/>
      <c r="T450" s="22"/>
    </row>
    <row r="451" spans="17:20" x14ac:dyDescent="0.3">
      <c r="Q451" s="22"/>
      <c r="R451" s="20"/>
      <c r="S451" s="20"/>
      <c r="T451" s="22"/>
    </row>
    <row r="452" spans="17:20" x14ac:dyDescent="0.3">
      <c r="Q452" s="22"/>
      <c r="R452" s="20"/>
      <c r="S452" s="20"/>
      <c r="T452" s="22"/>
    </row>
    <row r="453" spans="17:20" x14ac:dyDescent="0.3">
      <c r="Q453" s="22"/>
      <c r="R453" s="20"/>
      <c r="S453" s="20"/>
      <c r="T453" s="22"/>
    </row>
    <row r="454" spans="17:20" x14ac:dyDescent="0.3">
      <c r="Q454" s="22"/>
      <c r="R454" s="20"/>
      <c r="S454" s="20"/>
      <c r="T454" s="22"/>
    </row>
    <row r="455" spans="17:20" x14ac:dyDescent="0.3">
      <c r="Q455" s="22"/>
      <c r="R455" s="20"/>
      <c r="S455" s="20"/>
      <c r="T455" s="22"/>
    </row>
    <row r="456" spans="17:20" x14ac:dyDescent="0.3">
      <c r="Q456" s="22"/>
      <c r="R456" s="20"/>
      <c r="S456" s="20"/>
      <c r="T456" s="22"/>
    </row>
    <row r="457" spans="17:20" x14ac:dyDescent="0.3">
      <c r="Q457" s="22"/>
      <c r="R457" s="20"/>
      <c r="S457" s="20"/>
      <c r="T457" s="22"/>
    </row>
    <row r="458" spans="17:20" x14ac:dyDescent="0.3">
      <c r="Q458" s="22"/>
      <c r="R458" s="20"/>
      <c r="S458" s="20"/>
      <c r="T458" s="22"/>
    </row>
    <row r="459" spans="17:20" x14ac:dyDescent="0.3">
      <c r="Q459" s="22"/>
      <c r="R459" s="20"/>
      <c r="S459" s="20"/>
      <c r="T459" s="22"/>
    </row>
    <row r="460" spans="17:20" x14ac:dyDescent="0.3">
      <c r="Q460" s="22"/>
      <c r="R460" s="20"/>
      <c r="S460" s="20"/>
      <c r="T460" s="22"/>
    </row>
    <row r="461" spans="17:20" x14ac:dyDescent="0.3">
      <c r="Q461" s="22"/>
      <c r="R461" s="20"/>
      <c r="S461" s="20"/>
      <c r="T461" s="22"/>
    </row>
    <row r="462" spans="17:20" x14ac:dyDescent="0.3">
      <c r="Q462" s="22"/>
      <c r="R462" s="20"/>
      <c r="S462" s="20"/>
      <c r="T462" s="22"/>
    </row>
    <row r="463" spans="17:20" x14ac:dyDescent="0.3">
      <c r="Q463" s="22"/>
      <c r="R463" s="20"/>
      <c r="S463" s="20"/>
      <c r="T463" s="22"/>
    </row>
    <row r="464" spans="17:20" x14ac:dyDescent="0.3">
      <c r="Q464" s="22"/>
      <c r="R464" s="20"/>
      <c r="S464" s="20"/>
      <c r="T464" s="22"/>
    </row>
    <row r="465" spans="17:20" x14ac:dyDescent="0.3">
      <c r="Q465" s="22"/>
      <c r="R465" s="20"/>
      <c r="S465" s="20"/>
      <c r="T465" s="22"/>
    </row>
    <row r="466" spans="17:20" x14ac:dyDescent="0.3">
      <c r="Q466" s="22"/>
      <c r="R466" s="20"/>
      <c r="S466" s="20"/>
      <c r="T466" s="22"/>
    </row>
    <row r="467" spans="17:20" x14ac:dyDescent="0.3">
      <c r="Q467" s="22"/>
      <c r="R467" s="20"/>
      <c r="S467" s="20"/>
      <c r="T467" s="22"/>
    </row>
    <row r="468" spans="17:20" x14ac:dyDescent="0.3">
      <c r="Q468" s="22"/>
      <c r="R468" s="20"/>
      <c r="S468" s="20"/>
      <c r="T468" s="22"/>
    </row>
    <row r="469" spans="17:20" x14ac:dyDescent="0.3">
      <c r="Q469" s="22"/>
      <c r="R469" s="20"/>
      <c r="S469" s="20"/>
      <c r="T469" s="22"/>
    </row>
    <row r="470" spans="17:20" x14ac:dyDescent="0.3">
      <c r="Q470" s="22"/>
      <c r="R470" s="20"/>
      <c r="S470" s="20"/>
      <c r="T470" s="22"/>
    </row>
    <row r="471" spans="17:20" x14ac:dyDescent="0.3">
      <c r="Q471" s="22"/>
      <c r="R471" s="20"/>
      <c r="S471" s="20"/>
      <c r="T471" s="22"/>
    </row>
    <row r="472" spans="17:20" x14ac:dyDescent="0.3">
      <c r="Q472" s="22"/>
      <c r="R472" s="20"/>
      <c r="S472" s="20"/>
      <c r="T472" s="22"/>
    </row>
    <row r="473" spans="17:20" x14ac:dyDescent="0.3">
      <c r="Q473" s="22"/>
      <c r="R473" s="20"/>
      <c r="S473" s="20"/>
      <c r="T473" s="22"/>
    </row>
    <row r="474" spans="17:20" x14ac:dyDescent="0.3">
      <c r="Q474" s="22"/>
      <c r="R474" s="20"/>
      <c r="S474" s="20"/>
      <c r="T474" s="22"/>
    </row>
    <row r="475" spans="17:20" x14ac:dyDescent="0.3">
      <c r="Q475" s="22"/>
      <c r="R475" s="20"/>
      <c r="S475" s="20"/>
      <c r="T475" s="22"/>
    </row>
    <row r="476" spans="17:20" x14ac:dyDescent="0.3">
      <c r="Q476" s="22"/>
      <c r="R476" s="20"/>
      <c r="S476" s="20"/>
      <c r="T476" s="22"/>
    </row>
    <row r="477" spans="17:20" x14ac:dyDescent="0.3">
      <c r="Q477" s="22"/>
      <c r="R477" s="20"/>
      <c r="S477" s="20"/>
      <c r="T477" s="22"/>
    </row>
    <row r="478" spans="17:20" x14ac:dyDescent="0.3">
      <c r="Q478" s="22"/>
      <c r="R478" s="20"/>
      <c r="S478" s="20"/>
      <c r="T478" s="22"/>
    </row>
    <row r="479" spans="17:20" x14ac:dyDescent="0.3">
      <c r="Q479" s="22"/>
      <c r="R479" s="20"/>
      <c r="S479" s="20"/>
      <c r="T479" s="22"/>
    </row>
    <row r="480" spans="17:20" x14ac:dyDescent="0.3">
      <c r="Q480" s="22"/>
      <c r="R480" s="20"/>
      <c r="S480" s="20"/>
      <c r="T480" s="22"/>
    </row>
    <row r="481" spans="17:20" x14ac:dyDescent="0.3">
      <c r="Q481" s="22"/>
      <c r="R481" s="20"/>
      <c r="S481" s="20"/>
      <c r="T481" s="22"/>
    </row>
    <row r="482" spans="17:20" x14ac:dyDescent="0.3">
      <c r="Q482" s="22"/>
      <c r="R482" s="20"/>
      <c r="S482" s="20"/>
      <c r="T482" s="22"/>
    </row>
    <row r="483" spans="17:20" x14ac:dyDescent="0.3">
      <c r="Q483" s="22"/>
      <c r="R483" s="20"/>
      <c r="S483" s="20"/>
      <c r="T483" s="22"/>
    </row>
    <row r="484" spans="17:20" x14ac:dyDescent="0.3">
      <c r="Q484" s="22"/>
      <c r="R484" s="20"/>
      <c r="S484" s="20"/>
      <c r="T484" s="22"/>
    </row>
    <row r="485" spans="17:20" x14ac:dyDescent="0.3">
      <c r="Q485" s="22"/>
      <c r="R485" s="20"/>
      <c r="S485" s="20"/>
      <c r="T485" s="22"/>
    </row>
    <row r="486" spans="17:20" x14ac:dyDescent="0.3">
      <c r="Q486" s="22"/>
      <c r="R486" s="20"/>
      <c r="S486" s="20"/>
      <c r="T486" s="22"/>
    </row>
    <row r="487" spans="17:20" x14ac:dyDescent="0.3">
      <c r="Q487" s="22"/>
      <c r="R487" s="20"/>
      <c r="S487" s="20"/>
      <c r="T487" s="22"/>
    </row>
    <row r="488" spans="17:20" x14ac:dyDescent="0.3">
      <c r="Q488" s="22"/>
      <c r="R488" s="20"/>
      <c r="S488" s="20"/>
      <c r="T488" s="22"/>
    </row>
    <row r="489" spans="17:20" x14ac:dyDescent="0.3">
      <c r="Q489" s="22"/>
      <c r="R489" s="20"/>
      <c r="S489" s="20"/>
      <c r="T489" s="22"/>
    </row>
    <row r="490" spans="17:20" x14ac:dyDescent="0.3">
      <c r="Q490" s="22"/>
      <c r="R490" s="20"/>
      <c r="S490" s="20"/>
      <c r="T490" s="22"/>
    </row>
    <row r="491" spans="17:20" x14ac:dyDescent="0.3">
      <c r="Q491" s="22"/>
      <c r="R491" s="20"/>
      <c r="S491" s="20"/>
      <c r="T491" s="22"/>
    </row>
    <row r="492" spans="17:20" x14ac:dyDescent="0.3">
      <c r="Q492" s="22"/>
      <c r="R492" s="20"/>
      <c r="S492" s="20"/>
      <c r="T492" s="22"/>
    </row>
    <row r="493" spans="17:20" x14ac:dyDescent="0.3">
      <c r="Q493" s="22"/>
      <c r="R493" s="20"/>
      <c r="S493" s="20"/>
      <c r="T493" s="22"/>
    </row>
    <row r="494" spans="17:20" x14ac:dyDescent="0.3">
      <c r="Q494" s="22"/>
      <c r="R494" s="20"/>
      <c r="S494" s="20"/>
      <c r="T494" s="22"/>
    </row>
    <row r="495" spans="17:20" x14ac:dyDescent="0.3">
      <c r="Q495" s="22"/>
      <c r="R495" s="20"/>
      <c r="S495" s="20"/>
      <c r="T495" s="22"/>
    </row>
    <row r="496" spans="17:20" x14ac:dyDescent="0.3">
      <c r="Q496" s="22"/>
      <c r="R496" s="20"/>
      <c r="S496" s="20"/>
      <c r="T496" s="22"/>
    </row>
    <row r="497" spans="17:20" x14ac:dyDescent="0.3">
      <c r="Q497" s="22"/>
      <c r="R497" s="20"/>
      <c r="S497" s="20"/>
      <c r="T497" s="22"/>
    </row>
    <row r="498" spans="17:20" x14ac:dyDescent="0.3">
      <c r="Q498" s="22"/>
      <c r="R498" s="20"/>
      <c r="S498" s="20"/>
      <c r="T498" s="22"/>
    </row>
    <row r="499" spans="17:20" x14ac:dyDescent="0.3">
      <c r="Q499" s="22"/>
      <c r="R499" s="20"/>
      <c r="S499" s="20"/>
      <c r="T499" s="22"/>
    </row>
    <row r="500" spans="17:20" x14ac:dyDescent="0.3">
      <c r="Q500" s="22"/>
      <c r="R500" s="20"/>
      <c r="S500" s="20"/>
      <c r="T500" s="22"/>
    </row>
    <row r="501" spans="17:20" x14ac:dyDescent="0.3">
      <c r="Q501" s="22"/>
      <c r="R501" s="20"/>
      <c r="S501" s="20"/>
      <c r="T501" s="22"/>
    </row>
    <row r="502" spans="17:20" x14ac:dyDescent="0.3">
      <c r="Q502" s="22"/>
      <c r="R502" s="20"/>
      <c r="S502" s="20"/>
      <c r="T502" s="22"/>
    </row>
    <row r="503" spans="17:20" x14ac:dyDescent="0.3">
      <c r="Q503" s="22"/>
      <c r="R503" s="20"/>
      <c r="S503" s="20"/>
      <c r="T503" s="22"/>
    </row>
    <row r="504" spans="17:20" x14ac:dyDescent="0.3">
      <c r="Q504" s="22"/>
      <c r="R504" s="20"/>
      <c r="S504" s="20"/>
      <c r="T504" s="22"/>
    </row>
    <row r="505" spans="17:20" x14ac:dyDescent="0.3">
      <c r="Q505" s="22"/>
      <c r="R505" s="20"/>
      <c r="S505" s="20"/>
      <c r="T505" s="22"/>
    </row>
    <row r="506" spans="17:20" x14ac:dyDescent="0.3">
      <c r="Q506" s="22"/>
      <c r="R506" s="20"/>
      <c r="S506" s="20"/>
      <c r="T506" s="22"/>
    </row>
    <row r="507" spans="17:20" x14ac:dyDescent="0.3">
      <c r="Q507" s="22"/>
      <c r="R507" s="20"/>
      <c r="S507" s="20"/>
      <c r="T507" s="22"/>
    </row>
    <row r="508" spans="17:20" x14ac:dyDescent="0.3">
      <c r="Q508" s="22"/>
      <c r="R508" s="20"/>
      <c r="S508" s="20"/>
      <c r="T508" s="22"/>
    </row>
    <row r="509" spans="17:20" x14ac:dyDescent="0.3">
      <c r="Q509" s="22"/>
      <c r="R509" s="20"/>
      <c r="S509" s="20"/>
      <c r="T509" s="22"/>
    </row>
    <row r="510" spans="17:20" x14ac:dyDescent="0.3">
      <c r="Q510" s="22"/>
      <c r="R510" s="20"/>
      <c r="S510" s="20"/>
      <c r="T510" s="22"/>
    </row>
    <row r="511" spans="17:20" x14ac:dyDescent="0.3">
      <c r="Q511" s="22"/>
      <c r="R511" s="20"/>
      <c r="S511" s="20"/>
      <c r="T511" s="22"/>
    </row>
    <row r="512" spans="17:20" x14ac:dyDescent="0.3">
      <c r="Q512" s="22"/>
      <c r="R512" s="20"/>
      <c r="S512" s="20"/>
      <c r="T512" s="22"/>
    </row>
    <row r="513" spans="17:20" x14ac:dyDescent="0.3">
      <c r="Q513" s="22"/>
      <c r="R513" s="20"/>
      <c r="S513" s="20"/>
      <c r="T513" s="22"/>
    </row>
    <row r="514" spans="17:20" x14ac:dyDescent="0.3">
      <c r="Q514" s="22"/>
      <c r="R514" s="20"/>
      <c r="S514" s="20"/>
      <c r="T514" s="22"/>
    </row>
    <row r="515" spans="17:20" x14ac:dyDescent="0.3">
      <c r="Q515" s="22"/>
      <c r="R515" s="20"/>
      <c r="S515" s="20"/>
      <c r="T515" s="22"/>
    </row>
    <row r="516" spans="17:20" x14ac:dyDescent="0.3">
      <c r="Q516" s="22"/>
      <c r="R516" s="20"/>
      <c r="S516" s="20"/>
      <c r="T516" s="22"/>
    </row>
    <row r="517" spans="17:20" x14ac:dyDescent="0.3">
      <c r="Q517" s="22"/>
      <c r="R517" s="20"/>
      <c r="S517" s="20"/>
      <c r="T517" s="22"/>
    </row>
    <row r="518" spans="17:20" x14ac:dyDescent="0.3">
      <c r="Q518" s="22"/>
      <c r="R518" s="20"/>
      <c r="S518" s="20"/>
      <c r="T518" s="22"/>
    </row>
    <row r="519" spans="17:20" x14ac:dyDescent="0.3">
      <c r="Q519" s="22"/>
      <c r="R519" s="20"/>
      <c r="S519" s="20"/>
      <c r="T519" s="22"/>
    </row>
    <row r="520" spans="17:20" x14ac:dyDescent="0.3">
      <c r="Q520" s="22"/>
      <c r="R520" s="20"/>
      <c r="S520" s="20"/>
      <c r="T520" s="22"/>
    </row>
    <row r="521" spans="17:20" x14ac:dyDescent="0.3">
      <c r="Q521" s="22"/>
      <c r="R521" s="20"/>
      <c r="S521" s="20"/>
      <c r="T521" s="22"/>
    </row>
    <row r="522" spans="17:20" x14ac:dyDescent="0.3">
      <c r="Q522" s="22"/>
      <c r="R522" s="20"/>
      <c r="S522" s="20"/>
      <c r="T522" s="22"/>
    </row>
    <row r="523" spans="17:20" x14ac:dyDescent="0.3">
      <c r="Q523" s="22"/>
      <c r="R523" s="20"/>
      <c r="S523" s="20"/>
      <c r="T523" s="22"/>
    </row>
    <row r="524" spans="17:20" x14ac:dyDescent="0.3">
      <c r="Q524" s="22"/>
      <c r="R524" s="20"/>
      <c r="S524" s="20"/>
      <c r="T524" s="22"/>
    </row>
    <row r="525" spans="17:20" x14ac:dyDescent="0.3">
      <c r="Q525" s="22"/>
      <c r="R525" s="20"/>
      <c r="S525" s="20"/>
      <c r="T525" s="22"/>
    </row>
    <row r="526" spans="17:20" x14ac:dyDescent="0.3">
      <c r="Q526" s="22"/>
      <c r="R526" s="20"/>
      <c r="S526" s="20"/>
      <c r="T526" s="22"/>
    </row>
    <row r="527" spans="17:20" x14ac:dyDescent="0.3">
      <c r="Q527" s="22"/>
      <c r="R527" s="20"/>
      <c r="S527" s="20"/>
      <c r="T527" s="22"/>
    </row>
    <row r="528" spans="17:20" x14ac:dyDescent="0.3">
      <c r="Q528" s="22"/>
      <c r="R528" s="20"/>
      <c r="S528" s="20"/>
      <c r="T528" s="22"/>
    </row>
    <row r="529" spans="17:20" x14ac:dyDescent="0.3">
      <c r="Q529" s="22"/>
      <c r="R529" s="20"/>
      <c r="S529" s="20"/>
      <c r="T529" s="22"/>
    </row>
    <row r="530" spans="17:20" x14ac:dyDescent="0.3">
      <c r="Q530" s="22"/>
      <c r="R530" s="20"/>
      <c r="S530" s="20"/>
      <c r="T530" s="22"/>
    </row>
    <row r="531" spans="17:20" x14ac:dyDescent="0.3">
      <c r="Q531" s="22"/>
      <c r="R531" s="20"/>
      <c r="S531" s="20"/>
      <c r="T531" s="22"/>
    </row>
    <row r="532" spans="17:20" x14ac:dyDescent="0.3">
      <c r="Q532" s="22"/>
      <c r="R532" s="20"/>
      <c r="S532" s="20"/>
      <c r="T532" s="22"/>
    </row>
    <row r="533" spans="17:20" x14ac:dyDescent="0.3">
      <c r="Q533" s="22"/>
      <c r="R533" s="20"/>
      <c r="S533" s="20"/>
      <c r="T533" s="22"/>
    </row>
    <row r="534" spans="17:20" x14ac:dyDescent="0.3">
      <c r="Q534" s="22"/>
      <c r="R534" s="20"/>
      <c r="S534" s="20"/>
      <c r="T534" s="22"/>
    </row>
    <row r="535" spans="17:20" x14ac:dyDescent="0.3">
      <c r="Q535" s="22"/>
      <c r="R535" s="20"/>
      <c r="S535" s="20"/>
      <c r="T535" s="22"/>
    </row>
    <row r="536" spans="17:20" x14ac:dyDescent="0.3">
      <c r="Q536" s="22"/>
      <c r="R536" s="20"/>
      <c r="S536" s="20"/>
      <c r="T536" s="22"/>
    </row>
    <row r="537" spans="17:20" x14ac:dyDescent="0.3">
      <c r="Q537" s="22"/>
      <c r="R537" s="20"/>
      <c r="S537" s="20"/>
      <c r="T537" s="22"/>
    </row>
    <row r="538" spans="17:20" x14ac:dyDescent="0.3">
      <c r="Q538" s="22"/>
      <c r="R538" s="20"/>
      <c r="S538" s="20"/>
      <c r="T538" s="22"/>
    </row>
    <row r="539" spans="17:20" x14ac:dyDescent="0.3">
      <c r="Q539" s="22"/>
      <c r="R539" s="20"/>
      <c r="S539" s="20"/>
      <c r="T539" s="22"/>
    </row>
    <row r="540" spans="17:20" x14ac:dyDescent="0.3">
      <c r="Q540" s="22"/>
      <c r="R540" s="20"/>
      <c r="S540" s="20"/>
      <c r="T540" s="22"/>
    </row>
    <row r="541" spans="17:20" x14ac:dyDescent="0.3">
      <c r="Q541" s="22"/>
      <c r="R541" s="20"/>
      <c r="S541" s="20"/>
      <c r="T541" s="22"/>
    </row>
    <row r="542" spans="17:20" x14ac:dyDescent="0.3">
      <c r="Q542" s="22"/>
      <c r="R542" s="20"/>
      <c r="S542" s="20"/>
      <c r="T542" s="22"/>
    </row>
    <row r="543" spans="17:20" x14ac:dyDescent="0.3">
      <c r="Q543" s="22"/>
      <c r="R543" s="20"/>
      <c r="S543" s="20"/>
      <c r="T543" s="22"/>
    </row>
    <row r="544" spans="17:20" x14ac:dyDescent="0.3">
      <c r="Q544" s="22"/>
      <c r="R544" s="20"/>
      <c r="S544" s="20"/>
      <c r="T544" s="22"/>
    </row>
    <row r="545" spans="17:20" x14ac:dyDescent="0.3">
      <c r="Q545" s="22"/>
      <c r="R545" s="20"/>
      <c r="S545" s="20"/>
      <c r="T545" s="22"/>
    </row>
    <row r="546" spans="17:20" x14ac:dyDescent="0.3">
      <c r="Q546" s="22"/>
      <c r="R546" s="20"/>
      <c r="S546" s="20"/>
      <c r="T546" s="22"/>
    </row>
    <row r="547" spans="17:20" x14ac:dyDescent="0.3">
      <c r="Q547" s="22"/>
      <c r="R547" s="20"/>
      <c r="S547" s="20"/>
      <c r="T547" s="22"/>
    </row>
    <row r="548" spans="17:20" x14ac:dyDescent="0.3">
      <c r="Q548" s="22"/>
      <c r="R548" s="20"/>
      <c r="S548" s="20"/>
      <c r="T548" s="22"/>
    </row>
    <row r="549" spans="17:20" x14ac:dyDescent="0.3">
      <c r="Q549" s="22"/>
      <c r="R549" s="20"/>
      <c r="S549" s="20"/>
      <c r="T549" s="22"/>
    </row>
    <row r="550" spans="17:20" x14ac:dyDescent="0.3">
      <c r="Q550" s="22"/>
      <c r="R550" s="20"/>
      <c r="S550" s="20"/>
      <c r="T550" s="22"/>
    </row>
    <row r="551" spans="17:20" x14ac:dyDescent="0.3">
      <c r="Q551" s="22"/>
      <c r="R551" s="20"/>
      <c r="S551" s="20"/>
      <c r="T551" s="22"/>
    </row>
    <row r="552" spans="17:20" x14ac:dyDescent="0.3">
      <c r="Q552" s="22"/>
      <c r="R552" s="20"/>
      <c r="S552" s="20"/>
      <c r="T552" s="22"/>
    </row>
    <row r="553" spans="17:20" x14ac:dyDescent="0.3">
      <c r="Q553" s="22"/>
      <c r="R553" s="20"/>
      <c r="S553" s="20"/>
      <c r="T553" s="22"/>
    </row>
    <row r="554" spans="17:20" x14ac:dyDescent="0.3">
      <c r="Q554" s="22"/>
      <c r="R554" s="20"/>
      <c r="S554" s="20"/>
      <c r="T554" s="22"/>
    </row>
    <row r="555" spans="17:20" x14ac:dyDescent="0.3">
      <c r="Q555" s="22"/>
      <c r="R555" s="20"/>
      <c r="S555" s="20"/>
      <c r="T555" s="22"/>
    </row>
    <row r="556" spans="17:20" x14ac:dyDescent="0.3">
      <c r="Q556" s="22"/>
      <c r="R556" s="20"/>
      <c r="S556" s="20"/>
      <c r="T556" s="22"/>
    </row>
    <row r="557" spans="17:20" x14ac:dyDescent="0.3">
      <c r="Q557" s="22"/>
      <c r="R557" s="20"/>
      <c r="S557" s="20"/>
      <c r="T557" s="22"/>
    </row>
    <row r="558" spans="17:20" x14ac:dyDescent="0.3">
      <c r="Q558" s="22"/>
      <c r="R558" s="20"/>
      <c r="S558" s="20"/>
      <c r="T558" s="22"/>
    </row>
    <row r="559" spans="17:20" x14ac:dyDescent="0.3">
      <c r="Q559" s="22"/>
      <c r="R559" s="20"/>
      <c r="S559" s="20"/>
      <c r="T559" s="22"/>
    </row>
    <row r="560" spans="17:20" x14ac:dyDescent="0.3">
      <c r="Q560" s="22"/>
      <c r="R560" s="20"/>
      <c r="S560" s="20"/>
      <c r="T560" s="22"/>
    </row>
    <row r="561" spans="17:20" x14ac:dyDescent="0.3">
      <c r="Q561" s="22"/>
      <c r="R561" s="20"/>
      <c r="S561" s="20"/>
      <c r="T561" s="22"/>
    </row>
    <row r="562" spans="17:20" x14ac:dyDescent="0.3">
      <c r="Q562" s="22"/>
      <c r="R562" s="20"/>
      <c r="S562" s="20"/>
      <c r="T562" s="22"/>
    </row>
    <row r="563" spans="17:20" x14ac:dyDescent="0.3">
      <c r="Q563" s="22"/>
      <c r="R563" s="20"/>
      <c r="S563" s="20"/>
      <c r="T563" s="22"/>
    </row>
    <row r="564" spans="17:20" x14ac:dyDescent="0.3">
      <c r="Q564" s="22"/>
      <c r="R564" s="20"/>
      <c r="S564" s="20"/>
      <c r="T564" s="22"/>
    </row>
    <row r="565" spans="17:20" x14ac:dyDescent="0.3">
      <c r="Q565" s="22"/>
      <c r="R565" s="20"/>
      <c r="S565" s="20"/>
      <c r="T565" s="22"/>
    </row>
    <row r="566" spans="17:20" x14ac:dyDescent="0.3">
      <c r="Q566" s="22"/>
      <c r="R566" s="20"/>
      <c r="S566" s="20"/>
      <c r="T566" s="22"/>
    </row>
    <row r="567" spans="17:20" x14ac:dyDescent="0.3">
      <c r="Q567" s="22"/>
      <c r="R567" s="20"/>
      <c r="S567" s="20"/>
      <c r="T567" s="22"/>
    </row>
    <row r="568" spans="17:20" x14ac:dyDescent="0.3">
      <c r="Q568" s="22"/>
      <c r="R568" s="20"/>
      <c r="S568" s="20"/>
      <c r="T568" s="22"/>
    </row>
    <row r="569" spans="17:20" x14ac:dyDescent="0.3">
      <c r="Q569" s="22"/>
      <c r="R569" s="20"/>
      <c r="S569" s="20"/>
      <c r="T569" s="22"/>
    </row>
    <row r="570" spans="17:20" x14ac:dyDescent="0.3">
      <c r="Q570" s="22"/>
      <c r="R570" s="20"/>
      <c r="S570" s="20"/>
      <c r="T570" s="22"/>
    </row>
    <row r="571" spans="17:20" x14ac:dyDescent="0.3">
      <c r="Q571" s="22"/>
      <c r="R571" s="20"/>
      <c r="S571" s="20"/>
      <c r="T571" s="22"/>
    </row>
    <row r="572" spans="17:20" x14ac:dyDescent="0.3">
      <c r="Q572" s="22"/>
      <c r="R572" s="20"/>
      <c r="S572" s="20"/>
      <c r="T572" s="22"/>
    </row>
    <row r="573" spans="17:20" x14ac:dyDescent="0.3">
      <c r="Q573" s="22"/>
      <c r="R573" s="20"/>
      <c r="S573" s="20"/>
      <c r="T573" s="22"/>
    </row>
    <row r="574" spans="17:20" x14ac:dyDescent="0.3">
      <c r="Q574" s="22"/>
      <c r="R574" s="20"/>
      <c r="S574" s="20"/>
      <c r="T574" s="22"/>
    </row>
    <row r="575" spans="17:20" x14ac:dyDescent="0.3">
      <c r="Q575" s="22"/>
      <c r="R575" s="20"/>
      <c r="S575" s="20"/>
      <c r="T575" s="22"/>
    </row>
    <row r="576" spans="17:20" x14ac:dyDescent="0.3">
      <c r="Q576" s="22"/>
      <c r="R576" s="20"/>
      <c r="S576" s="20"/>
      <c r="T576" s="22"/>
    </row>
    <row r="577" spans="17:20" x14ac:dyDescent="0.3">
      <c r="Q577" s="22"/>
      <c r="R577" s="20"/>
      <c r="S577" s="20"/>
      <c r="T577" s="22"/>
    </row>
    <row r="578" spans="17:20" x14ac:dyDescent="0.3">
      <c r="Q578" s="22"/>
      <c r="R578" s="20"/>
      <c r="S578" s="20"/>
      <c r="T578" s="22"/>
    </row>
    <row r="579" spans="17:20" x14ac:dyDescent="0.3">
      <c r="Q579" s="22"/>
      <c r="R579" s="20"/>
      <c r="S579" s="20"/>
      <c r="T579" s="22"/>
    </row>
    <row r="580" spans="17:20" x14ac:dyDescent="0.3">
      <c r="Q580" s="22"/>
      <c r="R580" s="20"/>
      <c r="S580" s="20"/>
      <c r="T580" s="22"/>
    </row>
    <row r="581" spans="17:20" x14ac:dyDescent="0.3">
      <c r="Q581" s="22"/>
      <c r="R581" s="20"/>
      <c r="S581" s="20"/>
      <c r="T581" s="22"/>
    </row>
    <row r="582" spans="17:20" x14ac:dyDescent="0.3">
      <c r="Q582" s="22"/>
      <c r="R582" s="20"/>
      <c r="S582" s="20"/>
      <c r="T582" s="22"/>
    </row>
    <row r="583" spans="17:20" x14ac:dyDescent="0.3">
      <c r="Q583" s="22"/>
      <c r="R583" s="20"/>
      <c r="S583" s="20"/>
      <c r="T583" s="22"/>
    </row>
    <row r="584" spans="17:20" x14ac:dyDescent="0.3">
      <c r="Q584" s="22"/>
      <c r="R584" s="20"/>
      <c r="S584" s="20"/>
      <c r="T584" s="22"/>
    </row>
    <row r="585" spans="17:20" x14ac:dyDescent="0.3">
      <c r="Q585" s="22"/>
      <c r="R585" s="20"/>
      <c r="S585" s="20"/>
      <c r="T585" s="22"/>
    </row>
    <row r="586" spans="17:20" x14ac:dyDescent="0.3">
      <c r="Q586" s="22"/>
      <c r="R586" s="20"/>
      <c r="S586" s="20"/>
      <c r="T586" s="22"/>
    </row>
    <row r="587" spans="17:20" x14ac:dyDescent="0.3">
      <c r="Q587" s="22"/>
      <c r="R587" s="20"/>
      <c r="S587" s="20"/>
      <c r="T587" s="22"/>
    </row>
    <row r="588" spans="17:20" x14ac:dyDescent="0.3">
      <c r="Q588" s="22"/>
      <c r="R588" s="20"/>
      <c r="S588" s="20"/>
      <c r="T588" s="22"/>
    </row>
    <row r="589" spans="17:20" x14ac:dyDescent="0.3">
      <c r="Q589" s="22"/>
      <c r="R589" s="20"/>
      <c r="S589" s="20"/>
      <c r="T589" s="22"/>
    </row>
    <row r="590" spans="17:20" x14ac:dyDescent="0.3">
      <c r="Q590" s="22"/>
      <c r="R590" s="20"/>
      <c r="S590" s="20"/>
      <c r="T590" s="22"/>
    </row>
    <row r="591" spans="17:20" x14ac:dyDescent="0.3">
      <c r="Q591" s="22"/>
      <c r="R591" s="20"/>
      <c r="S591" s="20"/>
      <c r="T591" s="22"/>
    </row>
    <row r="592" spans="17:20" x14ac:dyDescent="0.3">
      <c r="Q592" s="22"/>
      <c r="R592" s="20"/>
      <c r="S592" s="20"/>
      <c r="T592" s="22"/>
    </row>
    <row r="593" spans="17:20" x14ac:dyDescent="0.3">
      <c r="Q593" s="22"/>
      <c r="R593" s="20"/>
      <c r="S593" s="20"/>
      <c r="T593" s="22"/>
    </row>
    <row r="594" spans="17:20" x14ac:dyDescent="0.3">
      <c r="Q594" s="22"/>
      <c r="R594" s="20"/>
      <c r="S594" s="20"/>
      <c r="T594" s="22"/>
    </row>
    <row r="595" spans="17:20" x14ac:dyDescent="0.3">
      <c r="Q595" s="22"/>
      <c r="R595" s="20"/>
      <c r="S595" s="20"/>
      <c r="T595" s="22"/>
    </row>
    <row r="596" spans="17:20" x14ac:dyDescent="0.3">
      <c r="Q596" s="22"/>
      <c r="R596" s="20"/>
      <c r="S596" s="20"/>
      <c r="T596" s="22"/>
    </row>
    <row r="597" spans="17:20" x14ac:dyDescent="0.3">
      <c r="Q597" s="22"/>
      <c r="R597" s="20"/>
      <c r="S597" s="20"/>
      <c r="T597" s="22"/>
    </row>
    <row r="598" spans="17:20" x14ac:dyDescent="0.3">
      <c r="Q598" s="22"/>
      <c r="R598" s="20"/>
      <c r="S598" s="20"/>
      <c r="T598" s="22"/>
    </row>
    <row r="599" spans="17:20" x14ac:dyDescent="0.3">
      <c r="Q599" s="22"/>
      <c r="R599" s="20"/>
      <c r="S599" s="20"/>
      <c r="T599" s="22"/>
    </row>
    <row r="600" spans="17:20" x14ac:dyDescent="0.3">
      <c r="Q600" s="22"/>
      <c r="R600" s="20"/>
      <c r="S600" s="20"/>
      <c r="T600" s="22"/>
    </row>
    <row r="601" spans="17:20" x14ac:dyDescent="0.3">
      <c r="Q601" s="22"/>
      <c r="R601" s="20"/>
      <c r="S601" s="20"/>
      <c r="T601" s="22"/>
    </row>
    <row r="602" spans="17:20" x14ac:dyDescent="0.3">
      <c r="Q602" s="22"/>
      <c r="R602" s="20"/>
      <c r="S602" s="20"/>
      <c r="T602" s="22"/>
    </row>
    <row r="603" spans="17:20" x14ac:dyDescent="0.3">
      <c r="Q603" s="22"/>
      <c r="R603" s="20"/>
      <c r="S603" s="20"/>
      <c r="T603" s="22"/>
    </row>
    <row r="604" spans="17:20" x14ac:dyDescent="0.3">
      <c r="Q604" s="22"/>
      <c r="R604" s="20"/>
      <c r="S604" s="20"/>
      <c r="T604" s="22"/>
    </row>
    <row r="605" spans="17:20" x14ac:dyDescent="0.3">
      <c r="Q605" s="22"/>
      <c r="R605" s="20"/>
      <c r="S605" s="20"/>
      <c r="T605" s="22"/>
    </row>
    <row r="606" spans="17:20" x14ac:dyDescent="0.3">
      <c r="Q606" s="22"/>
      <c r="R606" s="20"/>
      <c r="S606" s="20"/>
      <c r="T606" s="22"/>
    </row>
    <row r="607" spans="17:20" x14ac:dyDescent="0.3">
      <c r="Q607" s="22"/>
      <c r="R607" s="20"/>
      <c r="S607" s="20"/>
      <c r="T607" s="22"/>
    </row>
    <row r="608" spans="17:20" x14ac:dyDescent="0.3">
      <c r="Q608" s="22"/>
      <c r="R608" s="20"/>
      <c r="S608" s="20"/>
      <c r="T608" s="22"/>
    </row>
    <row r="609" spans="17:20" x14ac:dyDescent="0.3">
      <c r="Q609" s="22"/>
      <c r="R609" s="20"/>
      <c r="S609" s="20"/>
      <c r="T609" s="22"/>
    </row>
    <row r="610" spans="17:20" x14ac:dyDescent="0.3">
      <c r="Q610" s="22"/>
      <c r="R610" s="20"/>
      <c r="S610" s="20"/>
      <c r="T610" s="22"/>
    </row>
    <row r="611" spans="17:20" x14ac:dyDescent="0.3">
      <c r="Q611" s="22"/>
      <c r="R611" s="20"/>
      <c r="S611" s="20"/>
      <c r="T611" s="22"/>
    </row>
    <row r="612" spans="17:20" x14ac:dyDescent="0.3">
      <c r="Q612" s="22"/>
      <c r="R612" s="20"/>
      <c r="S612" s="20"/>
      <c r="T612" s="22"/>
    </row>
    <row r="613" spans="17:20" x14ac:dyDescent="0.3">
      <c r="Q613" s="22"/>
      <c r="R613" s="20"/>
      <c r="S613" s="20"/>
      <c r="T613" s="22"/>
    </row>
    <row r="614" spans="17:20" x14ac:dyDescent="0.3">
      <c r="Q614" s="22"/>
      <c r="R614" s="20"/>
      <c r="S614" s="20"/>
      <c r="T614" s="22"/>
    </row>
    <row r="615" spans="17:20" x14ac:dyDescent="0.3">
      <c r="Q615" s="22"/>
      <c r="R615" s="20"/>
      <c r="S615" s="20"/>
      <c r="T615" s="22"/>
    </row>
    <row r="616" spans="17:20" x14ac:dyDescent="0.3">
      <c r="Q616" s="22"/>
      <c r="R616" s="20"/>
      <c r="S616" s="20"/>
      <c r="T616" s="22"/>
    </row>
    <row r="617" spans="17:20" x14ac:dyDescent="0.3">
      <c r="Q617" s="22"/>
      <c r="R617" s="20"/>
      <c r="S617" s="20"/>
      <c r="T617" s="22"/>
    </row>
    <row r="618" spans="17:20" x14ac:dyDescent="0.3">
      <c r="Q618" s="22"/>
      <c r="R618" s="20"/>
      <c r="S618" s="20"/>
      <c r="T618" s="22"/>
    </row>
    <row r="619" spans="17:20" x14ac:dyDescent="0.3">
      <c r="Q619" s="22"/>
      <c r="R619" s="20"/>
      <c r="S619" s="20"/>
      <c r="T619" s="22"/>
    </row>
    <row r="620" spans="17:20" x14ac:dyDescent="0.3">
      <c r="Q620" s="22"/>
      <c r="R620" s="20"/>
      <c r="S620" s="20"/>
      <c r="T620" s="22"/>
    </row>
    <row r="621" spans="17:20" x14ac:dyDescent="0.3">
      <c r="Q621" s="22"/>
      <c r="R621" s="20"/>
      <c r="S621" s="20"/>
      <c r="T621" s="22"/>
    </row>
    <row r="622" spans="17:20" x14ac:dyDescent="0.3">
      <c r="Q622" s="22"/>
      <c r="R622" s="20"/>
      <c r="S622" s="20"/>
      <c r="T622" s="22"/>
    </row>
    <row r="623" spans="17:20" x14ac:dyDescent="0.3">
      <c r="Q623" s="22"/>
      <c r="R623" s="20"/>
      <c r="S623" s="20"/>
      <c r="T623" s="22"/>
    </row>
    <row r="624" spans="17:20" x14ac:dyDescent="0.3">
      <c r="Q624" s="22"/>
      <c r="R624" s="20"/>
      <c r="S624" s="20"/>
      <c r="T624" s="22"/>
    </row>
    <row r="625" spans="17:20" x14ac:dyDescent="0.3">
      <c r="Q625" s="22"/>
      <c r="R625" s="20"/>
      <c r="S625" s="20"/>
      <c r="T625" s="22"/>
    </row>
    <row r="626" spans="17:20" x14ac:dyDescent="0.3">
      <c r="Q626" s="22"/>
      <c r="R626" s="20"/>
      <c r="S626" s="20"/>
      <c r="T626" s="22"/>
    </row>
    <row r="627" spans="17:20" x14ac:dyDescent="0.3">
      <c r="Q627" s="22"/>
      <c r="R627" s="20"/>
      <c r="S627" s="20"/>
      <c r="T627" s="22"/>
    </row>
    <row r="628" spans="17:20" x14ac:dyDescent="0.3">
      <c r="Q628" s="22"/>
      <c r="R628" s="20"/>
      <c r="S628" s="20"/>
      <c r="T628" s="22"/>
    </row>
    <row r="629" spans="17:20" x14ac:dyDescent="0.3">
      <c r="Q629" s="22"/>
      <c r="R629" s="20"/>
      <c r="S629" s="20"/>
      <c r="T629" s="22"/>
    </row>
    <row r="630" spans="17:20" x14ac:dyDescent="0.3">
      <c r="Q630" s="22"/>
      <c r="R630" s="20"/>
      <c r="S630" s="20"/>
      <c r="T630" s="22"/>
    </row>
    <row r="631" spans="17:20" x14ac:dyDescent="0.3">
      <c r="Q631" s="22"/>
      <c r="R631" s="20"/>
      <c r="S631" s="20"/>
      <c r="T631" s="22"/>
    </row>
    <row r="632" spans="17:20" x14ac:dyDescent="0.3">
      <c r="Q632" s="22"/>
      <c r="R632" s="20"/>
      <c r="S632" s="20"/>
      <c r="T632" s="22"/>
    </row>
    <row r="633" spans="17:20" x14ac:dyDescent="0.3">
      <c r="Q633" s="22"/>
      <c r="R633" s="20"/>
      <c r="S633" s="20"/>
      <c r="T633" s="22"/>
    </row>
    <row r="634" spans="17:20" x14ac:dyDescent="0.3">
      <c r="Q634" s="22"/>
      <c r="R634" s="20"/>
      <c r="S634" s="20"/>
      <c r="T634" s="22"/>
    </row>
    <row r="635" spans="17:20" x14ac:dyDescent="0.3">
      <c r="Q635" s="22"/>
      <c r="R635" s="20"/>
      <c r="S635" s="20"/>
      <c r="T635" s="22"/>
    </row>
    <row r="636" spans="17:20" x14ac:dyDescent="0.3">
      <c r="Q636" s="22"/>
      <c r="R636" s="20"/>
      <c r="S636" s="20"/>
      <c r="T636" s="22"/>
    </row>
    <row r="637" spans="17:20" x14ac:dyDescent="0.3">
      <c r="Q637" s="22"/>
      <c r="R637" s="20"/>
      <c r="S637" s="20"/>
      <c r="T637" s="22"/>
    </row>
    <row r="638" spans="17:20" x14ac:dyDescent="0.3">
      <c r="Q638" s="22"/>
      <c r="R638" s="20"/>
      <c r="S638" s="20"/>
      <c r="T638" s="22"/>
    </row>
    <row r="639" spans="17:20" x14ac:dyDescent="0.3">
      <c r="Q639" s="22"/>
      <c r="R639" s="20"/>
      <c r="S639" s="20"/>
      <c r="T639" s="22"/>
    </row>
    <row r="640" spans="17:20" x14ac:dyDescent="0.3">
      <c r="Q640" s="22"/>
      <c r="R640" s="20"/>
      <c r="S640" s="20"/>
      <c r="T640" s="22"/>
    </row>
    <row r="641" spans="17:20" x14ac:dyDescent="0.3">
      <c r="Q641" s="22"/>
      <c r="R641" s="20"/>
      <c r="S641" s="20"/>
      <c r="T641" s="22"/>
    </row>
    <row r="642" spans="17:20" x14ac:dyDescent="0.3">
      <c r="Q642" s="22"/>
      <c r="R642" s="20"/>
      <c r="S642" s="20"/>
      <c r="T642" s="22"/>
    </row>
    <row r="643" spans="17:20" x14ac:dyDescent="0.3">
      <c r="Q643" s="22"/>
      <c r="R643" s="20"/>
      <c r="S643" s="20"/>
      <c r="T643" s="22"/>
    </row>
    <row r="644" spans="17:20" x14ac:dyDescent="0.3">
      <c r="Q644" s="22"/>
      <c r="R644" s="20"/>
      <c r="S644" s="20"/>
      <c r="T644" s="22"/>
    </row>
    <row r="645" spans="17:20" x14ac:dyDescent="0.3">
      <c r="Q645" s="22"/>
      <c r="R645" s="20"/>
      <c r="S645" s="20"/>
      <c r="T645" s="22"/>
    </row>
    <row r="646" spans="17:20" x14ac:dyDescent="0.3">
      <c r="Q646" s="22"/>
      <c r="R646" s="20"/>
      <c r="S646" s="20"/>
      <c r="T646" s="22"/>
    </row>
    <row r="647" spans="17:20" x14ac:dyDescent="0.3">
      <c r="Q647" s="22"/>
      <c r="R647" s="20"/>
      <c r="S647" s="20"/>
      <c r="T647" s="22"/>
    </row>
    <row r="648" spans="17:20" x14ac:dyDescent="0.3">
      <c r="Q648" s="22"/>
      <c r="R648" s="20"/>
      <c r="S648" s="20"/>
      <c r="T648" s="22"/>
    </row>
    <row r="649" spans="17:20" x14ac:dyDescent="0.3">
      <c r="Q649" s="22"/>
      <c r="R649" s="20"/>
      <c r="S649" s="20"/>
      <c r="T649" s="22"/>
    </row>
    <row r="650" spans="17:20" x14ac:dyDescent="0.3">
      <c r="Q650" s="22"/>
      <c r="R650" s="20"/>
      <c r="S650" s="20"/>
      <c r="T650" s="22"/>
    </row>
    <row r="651" spans="17:20" x14ac:dyDescent="0.3">
      <c r="Q651" s="22"/>
      <c r="R651" s="20"/>
      <c r="S651" s="20"/>
      <c r="T651" s="22"/>
    </row>
    <row r="652" spans="17:20" x14ac:dyDescent="0.3">
      <c r="Q652" s="22"/>
      <c r="R652" s="20"/>
      <c r="S652" s="20"/>
      <c r="T652" s="22"/>
    </row>
    <row r="653" spans="17:20" x14ac:dyDescent="0.3">
      <c r="Q653" s="22"/>
      <c r="R653" s="20"/>
      <c r="S653" s="20"/>
      <c r="T653" s="22"/>
    </row>
    <row r="654" spans="17:20" x14ac:dyDescent="0.3">
      <c r="Q654" s="22"/>
      <c r="R654" s="20"/>
      <c r="S654" s="20"/>
      <c r="T654" s="22"/>
    </row>
    <row r="655" spans="17:20" x14ac:dyDescent="0.3">
      <c r="Q655" s="22"/>
      <c r="R655" s="20"/>
      <c r="S655" s="20"/>
      <c r="T655" s="22"/>
    </row>
    <row r="656" spans="17:20" x14ac:dyDescent="0.3">
      <c r="Q656" s="22"/>
      <c r="R656" s="20"/>
      <c r="S656" s="20"/>
      <c r="T656" s="22"/>
    </row>
    <row r="657" spans="17:20" x14ac:dyDescent="0.3">
      <c r="Q657" s="22"/>
      <c r="R657" s="20"/>
      <c r="S657" s="20"/>
      <c r="T657" s="22"/>
    </row>
    <row r="658" spans="17:20" x14ac:dyDescent="0.3">
      <c r="Q658" s="22"/>
      <c r="R658" s="20"/>
      <c r="S658" s="20"/>
      <c r="T658" s="22"/>
    </row>
    <row r="659" spans="17:20" x14ac:dyDescent="0.3">
      <c r="Q659" s="22"/>
      <c r="R659" s="20"/>
      <c r="S659" s="20"/>
      <c r="T659" s="22"/>
    </row>
    <row r="660" spans="17:20" x14ac:dyDescent="0.3">
      <c r="Q660" s="22"/>
      <c r="R660" s="20"/>
      <c r="S660" s="20"/>
      <c r="T660" s="22"/>
    </row>
    <row r="661" spans="17:20" x14ac:dyDescent="0.3">
      <c r="Q661" s="22"/>
      <c r="R661" s="20"/>
      <c r="S661" s="20"/>
      <c r="T661" s="22"/>
    </row>
    <row r="662" spans="17:20" x14ac:dyDescent="0.3">
      <c r="Q662" s="22"/>
      <c r="R662" s="20"/>
      <c r="S662" s="20"/>
      <c r="T662" s="22"/>
    </row>
    <row r="663" spans="17:20" x14ac:dyDescent="0.3">
      <c r="Q663" s="22"/>
      <c r="R663" s="20"/>
      <c r="S663" s="20"/>
      <c r="T663" s="22"/>
    </row>
    <row r="664" spans="17:20" x14ac:dyDescent="0.3">
      <c r="Q664" s="22"/>
      <c r="R664" s="20"/>
      <c r="S664" s="20"/>
      <c r="T664" s="22"/>
    </row>
    <row r="665" spans="17:20" x14ac:dyDescent="0.3">
      <c r="Q665" s="22"/>
      <c r="R665" s="20"/>
      <c r="S665" s="20"/>
      <c r="T665" s="22"/>
    </row>
    <row r="666" spans="17:20" x14ac:dyDescent="0.3">
      <c r="Q666" s="22"/>
      <c r="R666" s="20"/>
      <c r="S666" s="20"/>
      <c r="T666" s="22"/>
    </row>
    <row r="667" spans="17:20" x14ac:dyDescent="0.3">
      <c r="Q667" s="22"/>
      <c r="R667" s="20"/>
      <c r="S667" s="20"/>
      <c r="T667" s="22"/>
    </row>
    <row r="668" spans="17:20" x14ac:dyDescent="0.3">
      <c r="Q668" s="22"/>
      <c r="R668" s="20"/>
      <c r="S668" s="20"/>
      <c r="T668" s="22"/>
    </row>
    <row r="669" spans="17:20" x14ac:dyDescent="0.3">
      <c r="Q669" s="22"/>
      <c r="R669" s="20"/>
      <c r="S669" s="20"/>
      <c r="T669" s="22"/>
    </row>
    <row r="670" spans="17:20" x14ac:dyDescent="0.3">
      <c r="Q670" s="22"/>
      <c r="R670" s="20"/>
      <c r="S670" s="20"/>
      <c r="T670" s="22"/>
    </row>
    <row r="671" spans="17:20" x14ac:dyDescent="0.3">
      <c r="Q671" s="22"/>
      <c r="R671" s="20"/>
      <c r="S671" s="20"/>
      <c r="T671" s="22"/>
    </row>
    <row r="672" spans="17:20" x14ac:dyDescent="0.3">
      <c r="Q672" s="22"/>
      <c r="R672" s="20"/>
      <c r="S672" s="20"/>
      <c r="T672" s="22"/>
    </row>
    <row r="673" spans="17:20" x14ac:dyDescent="0.3">
      <c r="Q673" s="22"/>
      <c r="R673" s="20"/>
      <c r="S673" s="20"/>
      <c r="T673" s="22"/>
    </row>
    <row r="674" spans="17:20" x14ac:dyDescent="0.3">
      <c r="Q674" s="22"/>
      <c r="R674" s="20"/>
      <c r="S674" s="20"/>
      <c r="T674" s="22"/>
    </row>
    <row r="675" spans="17:20" x14ac:dyDescent="0.3">
      <c r="Q675" s="22"/>
      <c r="R675" s="20"/>
      <c r="S675" s="20"/>
      <c r="T675" s="22"/>
    </row>
    <row r="676" spans="17:20" x14ac:dyDescent="0.3">
      <c r="Q676" s="22"/>
      <c r="R676" s="20"/>
      <c r="S676" s="20"/>
      <c r="T676" s="22"/>
    </row>
    <row r="677" spans="17:20" x14ac:dyDescent="0.3">
      <c r="Q677" s="22"/>
      <c r="R677" s="20"/>
      <c r="S677" s="20"/>
      <c r="T677" s="22"/>
    </row>
    <row r="678" spans="17:20" x14ac:dyDescent="0.3">
      <c r="Q678" s="22"/>
      <c r="R678" s="20"/>
      <c r="S678" s="20"/>
      <c r="T678" s="22"/>
    </row>
    <row r="679" spans="17:20" x14ac:dyDescent="0.3">
      <c r="Q679" s="22"/>
      <c r="R679" s="20"/>
      <c r="S679" s="20"/>
      <c r="T679" s="22"/>
    </row>
    <row r="680" spans="17:20" x14ac:dyDescent="0.3">
      <c r="Q680" s="22"/>
      <c r="R680" s="20"/>
      <c r="S680" s="20"/>
      <c r="T680" s="22"/>
    </row>
    <row r="681" spans="17:20" x14ac:dyDescent="0.3">
      <c r="Q681" s="22"/>
      <c r="R681" s="20"/>
      <c r="S681" s="20"/>
      <c r="T681" s="22"/>
    </row>
    <row r="682" spans="17:20" x14ac:dyDescent="0.3">
      <c r="Q682" s="22"/>
      <c r="R682" s="20"/>
      <c r="S682" s="20"/>
      <c r="T682" s="22"/>
    </row>
    <row r="683" spans="17:20" x14ac:dyDescent="0.3">
      <c r="Q683" s="22"/>
      <c r="R683" s="20"/>
      <c r="S683" s="20"/>
      <c r="T683" s="22"/>
    </row>
    <row r="684" spans="17:20" x14ac:dyDescent="0.3">
      <c r="Q684" s="22"/>
      <c r="R684" s="20"/>
      <c r="S684" s="20"/>
      <c r="T684" s="22"/>
    </row>
    <row r="685" spans="17:20" x14ac:dyDescent="0.3">
      <c r="Q685" s="22"/>
      <c r="R685" s="20"/>
      <c r="S685" s="20"/>
      <c r="T685" s="22"/>
    </row>
    <row r="686" spans="17:20" x14ac:dyDescent="0.3">
      <c r="Q686" s="22"/>
      <c r="R686" s="20"/>
      <c r="S686" s="20"/>
      <c r="T686" s="22"/>
    </row>
    <row r="687" spans="17:20" x14ac:dyDescent="0.3">
      <c r="Q687" s="22"/>
      <c r="R687" s="20"/>
      <c r="S687" s="20"/>
      <c r="T687" s="22"/>
    </row>
    <row r="688" spans="17:20" x14ac:dyDescent="0.3">
      <c r="Q688" s="22"/>
      <c r="R688" s="20"/>
      <c r="S688" s="20"/>
      <c r="T688" s="22"/>
    </row>
    <row r="689" spans="17:20" x14ac:dyDescent="0.3">
      <c r="Q689" s="22"/>
      <c r="R689" s="20"/>
      <c r="S689" s="20"/>
      <c r="T689" s="22"/>
    </row>
    <row r="690" spans="17:20" x14ac:dyDescent="0.3">
      <c r="Q690" s="22"/>
      <c r="R690" s="20"/>
      <c r="S690" s="20"/>
      <c r="T690" s="22"/>
    </row>
    <row r="691" spans="17:20" x14ac:dyDescent="0.3">
      <c r="Q691" s="22"/>
      <c r="R691" s="20"/>
      <c r="S691" s="20"/>
      <c r="T691" s="22"/>
    </row>
    <row r="692" spans="17:20" x14ac:dyDescent="0.3">
      <c r="Q692" s="22"/>
      <c r="R692" s="20"/>
      <c r="S692" s="20"/>
      <c r="T692" s="22"/>
    </row>
    <row r="693" spans="17:20" x14ac:dyDescent="0.3">
      <c r="Q693" s="22"/>
      <c r="R693" s="20"/>
      <c r="S693" s="20"/>
      <c r="T693" s="22"/>
    </row>
    <row r="694" spans="17:20" x14ac:dyDescent="0.3">
      <c r="Q694" s="22"/>
      <c r="R694" s="20"/>
      <c r="S694" s="20"/>
      <c r="T694" s="22"/>
    </row>
    <row r="695" spans="17:20" x14ac:dyDescent="0.3">
      <c r="Q695" s="22"/>
      <c r="R695" s="20"/>
      <c r="S695" s="20"/>
      <c r="T695" s="22"/>
    </row>
    <row r="696" spans="17:20" x14ac:dyDescent="0.3">
      <c r="Q696" s="22"/>
      <c r="R696" s="20"/>
      <c r="S696" s="20"/>
      <c r="T696" s="22"/>
    </row>
    <row r="697" spans="17:20" x14ac:dyDescent="0.3">
      <c r="Q697" s="22"/>
      <c r="R697" s="20"/>
      <c r="S697" s="20"/>
      <c r="T697" s="22"/>
    </row>
    <row r="698" spans="17:20" x14ac:dyDescent="0.3">
      <c r="Q698" s="22"/>
      <c r="R698" s="20"/>
      <c r="S698" s="20"/>
      <c r="T698" s="22"/>
    </row>
    <row r="699" spans="17:20" x14ac:dyDescent="0.3">
      <c r="Q699" s="22"/>
      <c r="R699" s="20"/>
      <c r="S699" s="20"/>
      <c r="T699" s="22"/>
    </row>
    <row r="700" spans="17:20" x14ac:dyDescent="0.3">
      <c r="Q700" s="22"/>
      <c r="R700" s="20"/>
      <c r="S700" s="20"/>
      <c r="T700" s="22"/>
    </row>
    <row r="701" spans="17:20" x14ac:dyDescent="0.3">
      <c r="Q701" s="22"/>
      <c r="R701" s="20"/>
      <c r="S701" s="20"/>
      <c r="T701" s="22"/>
    </row>
    <row r="702" spans="17:20" x14ac:dyDescent="0.3">
      <c r="Q702" s="22"/>
      <c r="R702" s="20"/>
      <c r="S702" s="20"/>
      <c r="T702" s="22"/>
    </row>
    <row r="703" spans="17:20" x14ac:dyDescent="0.3">
      <c r="Q703" s="22"/>
      <c r="R703" s="20"/>
      <c r="S703" s="20"/>
      <c r="T703" s="22"/>
    </row>
    <row r="704" spans="17:20" x14ac:dyDescent="0.3">
      <c r="Q704" s="22"/>
      <c r="R704" s="20"/>
      <c r="S704" s="20"/>
      <c r="T704" s="22"/>
    </row>
    <row r="705" spans="17:20" x14ac:dyDescent="0.3">
      <c r="Q705" s="22"/>
      <c r="R705" s="20"/>
      <c r="S705" s="20"/>
      <c r="T705" s="22"/>
    </row>
    <row r="706" spans="17:20" x14ac:dyDescent="0.3">
      <c r="Q706" s="22"/>
      <c r="R706" s="20"/>
      <c r="S706" s="20"/>
      <c r="T706" s="22"/>
    </row>
    <row r="707" spans="17:20" x14ac:dyDescent="0.3">
      <c r="Q707" s="22"/>
      <c r="R707" s="20"/>
      <c r="S707" s="20"/>
      <c r="T707" s="22"/>
    </row>
    <row r="708" spans="17:20" x14ac:dyDescent="0.3">
      <c r="Q708" s="22"/>
      <c r="R708" s="20"/>
      <c r="S708" s="20"/>
      <c r="T708" s="22"/>
    </row>
    <row r="709" spans="17:20" x14ac:dyDescent="0.3">
      <c r="Q709" s="22"/>
      <c r="R709" s="20"/>
      <c r="S709" s="20"/>
      <c r="T709" s="22"/>
    </row>
    <row r="710" spans="17:20" x14ac:dyDescent="0.3">
      <c r="Q710" s="22"/>
      <c r="R710" s="20"/>
      <c r="S710" s="20"/>
      <c r="T710" s="22"/>
    </row>
    <row r="711" spans="17:20" x14ac:dyDescent="0.3">
      <c r="Q711" s="22"/>
      <c r="R711" s="20"/>
      <c r="S711" s="20"/>
      <c r="T711" s="22"/>
    </row>
    <row r="712" spans="17:20" x14ac:dyDescent="0.3">
      <c r="Q712" s="22"/>
      <c r="R712" s="20"/>
      <c r="S712" s="20"/>
      <c r="T712" s="22"/>
    </row>
    <row r="713" spans="17:20" x14ac:dyDescent="0.3">
      <c r="Q713" s="22"/>
      <c r="R713" s="20"/>
      <c r="S713" s="20"/>
      <c r="T713" s="22"/>
    </row>
    <row r="714" spans="17:20" x14ac:dyDescent="0.3">
      <c r="Q714" s="22"/>
      <c r="R714" s="20"/>
      <c r="S714" s="20"/>
      <c r="T714" s="22"/>
    </row>
    <row r="715" spans="17:20" x14ac:dyDescent="0.3">
      <c r="Q715" s="22"/>
      <c r="R715" s="20"/>
      <c r="S715" s="20"/>
      <c r="T715" s="22"/>
    </row>
    <row r="716" spans="17:20" x14ac:dyDescent="0.3">
      <c r="Q716" s="22"/>
      <c r="R716" s="20"/>
      <c r="S716" s="20"/>
      <c r="T716" s="22"/>
    </row>
    <row r="717" spans="17:20" x14ac:dyDescent="0.3">
      <c r="Q717" s="22"/>
      <c r="R717" s="20"/>
      <c r="S717" s="20"/>
      <c r="T717" s="22"/>
    </row>
    <row r="718" spans="17:20" x14ac:dyDescent="0.3">
      <c r="Q718" s="22"/>
      <c r="R718" s="20"/>
      <c r="S718" s="20"/>
      <c r="T718" s="22"/>
    </row>
    <row r="719" spans="17:20" x14ac:dyDescent="0.3">
      <c r="Q719" s="22"/>
      <c r="R719" s="20"/>
      <c r="S719" s="20"/>
      <c r="T719" s="22"/>
    </row>
    <row r="720" spans="17:20" x14ac:dyDescent="0.3">
      <c r="Q720" s="22"/>
      <c r="R720" s="20"/>
      <c r="S720" s="20"/>
      <c r="T720" s="22"/>
    </row>
    <row r="721" spans="17:20" x14ac:dyDescent="0.3">
      <c r="Q721" s="22"/>
      <c r="R721" s="20"/>
      <c r="S721" s="20"/>
      <c r="T721" s="22"/>
    </row>
    <row r="722" spans="17:20" x14ac:dyDescent="0.3">
      <c r="Q722" s="22"/>
      <c r="R722" s="20"/>
      <c r="S722" s="20"/>
      <c r="T722" s="22"/>
    </row>
    <row r="723" spans="17:20" x14ac:dyDescent="0.3">
      <c r="Q723" s="22"/>
      <c r="R723" s="20"/>
      <c r="S723" s="20"/>
      <c r="T723" s="22"/>
    </row>
    <row r="724" spans="17:20" x14ac:dyDescent="0.3">
      <c r="Q724" s="22"/>
      <c r="R724" s="20"/>
      <c r="S724" s="20"/>
      <c r="T724" s="22"/>
    </row>
    <row r="725" spans="17:20" x14ac:dyDescent="0.3">
      <c r="Q725" s="22"/>
      <c r="R725" s="20"/>
      <c r="S725" s="20"/>
      <c r="T725" s="22"/>
    </row>
    <row r="726" spans="17:20" x14ac:dyDescent="0.3">
      <c r="Q726" s="22"/>
      <c r="R726" s="20"/>
      <c r="S726" s="20"/>
      <c r="T726" s="22"/>
    </row>
    <row r="727" spans="17:20" x14ac:dyDescent="0.3">
      <c r="Q727" s="22"/>
      <c r="R727" s="20"/>
      <c r="S727" s="20"/>
      <c r="T727" s="22"/>
    </row>
    <row r="728" spans="17:20" x14ac:dyDescent="0.3">
      <c r="Q728" s="22"/>
      <c r="R728" s="20"/>
      <c r="S728" s="20"/>
      <c r="T728" s="22"/>
    </row>
    <row r="729" spans="17:20" x14ac:dyDescent="0.3">
      <c r="Q729" s="22"/>
      <c r="R729" s="20"/>
      <c r="S729" s="20"/>
      <c r="T729" s="22"/>
    </row>
    <row r="730" spans="17:20" x14ac:dyDescent="0.3">
      <c r="Q730" s="22"/>
      <c r="R730" s="20"/>
      <c r="S730" s="20"/>
      <c r="T730" s="22"/>
    </row>
    <row r="731" spans="17:20" x14ac:dyDescent="0.3">
      <c r="Q731" s="22"/>
      <c r="R731" s="20"/>
      <c r="S731" s="20"/>
      <c r="T731" s="22"/>
    </row>
    <row r="732" spans="17:20" x14ac:dyDescent="0.3">
      <c r="Q732" s="22"/>
      <c r="R732" s="20"/>
      <c r="S732" s="20"/>
      <c r="T732" s="22"/>
    </row>
    <row r="733" spans="17:20" x14ac:dyDescent="0.3">
      <c r="Q733" s="22"/>
      <c r="R733" s="20"/>
      <c r="S733" s="20"/>
      <c r="T733" s="22"/>
    </row>
    <row r="734" spans="17:20" x14ac:dyDescent="0.3">
      <c r="Q734" s="22"/>
      <c r="R734" s="20"/>
      <c r="S734" s="20"/>
      <c r="T734" s="22"/>
    </row>
    <row r="735" spans="17:20" x14ac:dyDescent="0.3">
      <c r="Q735" s="22"/>
      <c r="R735" s="20"/>
      <c r="S735" s="20"/>
      <c r="T735" s="22"/>
    </row>
    <row r="736" spans="17:20" x14ac:dyDescent="0.3">
      <c r="Q736" s="22"/>
      <c r="R736" s="20"/>
      <c r="S736" s="20"/>
      <c r="T736" s="22"/>
    </row>
    <row r="737" spans="17:20" x14ac:dyDescent="0.3">
      <c r="Q737" s="22"/>
      <c r="R737" s="20"/>
      <c r="S737" s="20"/>
      <c r="T737" s="22"/>
    </row>
    <row r="738" spans="17:20" x14ac:dyDescent="0.3">
      <c r="Q738" s="22"/>
      <c r="R738" s="20"/>
      <c r="S738" s="20"/>
      <c r="T738" s="22"/>
    </row>
    <row r="739" spans="17:20" x14ac:dyDescent="0.3">
      <c r="Q739" s="22"/>
      <c r="R739" s="20"/>
      <c r="S739" s="20"/>
      <c r="T739" s="22"/>
    </row>
    <row r="740" spans="17:20" x14ac:dyDescent="0.3">
      <c r="Q740" s="22"/>
      <c r="R740" s="20"/>
      <c r="S740" s="20"/>
      <c r="T740" s="22"/>
    </row>
    <row r="741" spans="17:20" x14ac:dyDescent="0.3">
      <c r="Q741" s="22"/>
      <c r="R741" s="20"/>
      <c r="S741" s="20"/>
      <c r="T741" s="22"/>
    </row>
    <row r="742" spans="17:20" x14ac:dyDescent="0.3">
      <c r="Q742" s="22"/>
      <c r="R742" s="20"/>
      <c r="S742" s="20"/>
      <c r="T742" s="22"/>
    </row>
    <row r="743" spans="17:20" x14ac:dyDescent="0.3">
      <c r="Q743" s="22"/>
      <c r="R743" s="20"/>
      <c r="S743" s="20"/>
      <c r="T743" s="22"/>
    </row>
    <row r="744" spans="17:20" x14ac:dyDescent="0.3">
      <c r="Q744" s="22"/>
      <c r="R744" s="20"/>
      <c r="S744" s="20"/>
      <c r="T744" s="22"/>
    </row>
    <row r="745" spans="17:20" x14ac:dyDescent="0.3">
      <c r="Q745" s="22"/>
      <c r="R745" s="20"/>
      <c r="S745" s="20"/>
      <c r="T745" s="22"/>
    </row>
    <row r="746" spans="17:20" x14ac:dyDescent="0.3">
      <c r="Q746" s="22"/>
      <c r="R746" s="20"/>
      <c r="S746" s="20"/>
      <c r="T746" s="22"/>
    </row>
    <row r="747" spans="17:20" x14ac:dyDescent="0.3">
      <c r="Q747" s="22"/>
      <c r="R747" s="20"/>
      <c r="S747" s="20"/>
      <c r="T747" s="22"/>
    </row>
    <row r="748" spans="17:20" x14ac:dyDescent="0.3">
      <c r="Q748" s="22"/>
      <c r="R748" s="20"/>
      <c r="S748" s="20"/>
      <c r="T748" s="22"/>
    </row>
    <row r="749" spans="17:20" x14ac:dyDescent="0.3">
      <c r="Q749" s="22"/>
      <c r="R749" s="20"/>
      <c r="S749" s="20"/>
      <c r="T749" s="22"/>
    </row>
    <row r="750" spans="17:20" x14ac:dyDescent="0.3">
      <c r="Q750" s="22"/>
      <c r="R750" s="20"/>
      <c r="S750" s="20"/>
      <c r="T750" s="22"/>
    </row>
    <row r="751" spans="17:20" x14ac:dyDescent="0.3">
      <c r="Q751" s="22"/>
      <c r="R751" s="20"/>
      <c r="S751" s="20"/>
      <c r="T751" s="22"/>
    </row>
    <row r="752" spans="17:20" x14ac:dyDescent="0.3">
      <c r="Q752" s="22"/>
      <c r="R752" s="20"/>
      <c r="S752" s="20"/>
      <c r="T752" s="22"/>
    </row>
    <row r="753" spans="17:20" x14ac:dyDescent="0.3">
      <c r="Q753" s="22"/>
      <c r="R753" s="20"/>
      <c r="S753" s="20"/>
      <c r="T753" s="22"/>
    </row>
    <row r="754" spans="17:20" x14ac:dyDescent="0.3">
      <c r="Q754" s="22"/>
      <c r="R754" s="20"/>
      <c r="S754" s="20"/>
      <c r="T754" s="22"/>
    </row>
    <row r="755" spans="17:20" x14ac:dyDescent="0.3">
      <c r="Q755" s="22"/>
      <c r="R755" s="20"/>
      <c r="S755" s="20"/>
      <c r="T755" s="22"/>
    </row>
    <row r="756" spans="17:20" x14ac:dyDescent="0.3">
      <c r="Q756" s="22"/>
      <c r="R756" s="20"/>
      <c r="S756" s="20"/>
      <c r="T756" s="22"/>
    </row>
    <row r="757" spans="17:20" x14ac:dyDescent="0.3">
      <c r="Q757" s="22"/>
      <c r="R757" s="20"/>
      <c r="S757" s="20"/>
      <c r="T757" s="22"/>
    </row>
    <row r="758" spans="17:20" x14ac:dyDescent="0.3">
      <c r="Q758" s="22"/>
      <c r="R758" s="20"/>
      <c r="S758" s="20"/>
      <c r="T758" s="22"/>
    </row>
    <row r="759" spans="17:20" x14ac:dyDescent="0.3">
      <c r="Q759" s="22"/>
      <c r="R759" s="20"/>
      <c r="S759" s="20"/>
      <c r="T759" s="22"/>
    </row>
    <row r="760" spans="17:20" x14ac:dyDescent="0.3">
      <c r="Q760" s="22"/>
      <c r="R760" s="20"/>
      <c r="S760" s="20"/>
      <c r="T760" s="22"/>
    </row>
    <row r="761" spans="17:20" x14ac:dyDescent="0.3">
      <c r="Q761" s="22"/>
      <c r="R761" s="20"/>
      <c r="S761" s="20"/>
      <c r="T761" s="22"/>
    </row>
    <row r="762" spans="17:20" x14ac:dyDescent="0.3">
      <c r="Q762" s="22"/>
      <c r="R762" s="20"/>
      <c r="S762" s="20"/>
      <c r="T762" s="22"/>
    </row>
    <row r="763" spans="17:20" x14ac:dyDescent="0.3">
      <c r="Q763" s="22"/>
      <c r="R763" s="20"/>
      <c r="S763" s="20"/>
      <c r="T763" s="22"/>
    </row>
    <row r="764" spans="17:20" x14ac:dyDescent="0.3">
      <c r="Q764" s="22"/>
      <c r="R764" s="20"/>
      <c r="S764" s="20"/>
      <c r="T764" s="22"/>
    </row>
    <row r="765" spans="17:20" x14ac:dyDescent="0.3">
      <c r="Q765" s="22"/>
      <c r="R765" s="20"/>
      <c r="S765" s="20"/>
      <c r="T765" s="22"/>
    </row>
    <row r="766" spans="17:20" x14ac:dyDescent="0.3">
      <c r="Q766" s="22"/>
      <c r="R766" s="20"/>
      <c r="S766" s="20"/>
      <c r="T766" s="22"/>
    </row>
    <row r="767" spans="17:20" x14ac:dyDescent="0.3">
      <c r="Q767" s="22"/>
      <c r="R767" s="20"/>
      <c r="S767" s="20"/>
      <c r="T767" s="22"/>
    </row>
    <row r="768" spans="17:20" x14ac:dyDescent="0.3">
      <c r="Q768" s="22"/>
      <c r="R768" s="20"/>
      <c r="S768" s="20"/>
      <c r="T768" s="22"/>
    </row>
    <row r="769" spans="17:20" x14ac:dyDescent="0.3">
      <c r="Q769" s="22"/>
      <c r="R769" s="20"/>
      <c r="S769" s="20"/>
      <c r="T769" s="22"/>
    </row>
    <row r="770" spans="17:20" x14ac:dyDescent="0.3">
      <c r="Q770" s="22"/>
      <c r="R770" s="20"/>
      <c r="S770" s="20"/>
      <c r="T770" s="22"/>
    </row>
    <row r="771" spans="17:20" x14ac:dyDescent="0.3">
      <c r="Q771" s="22"/>
      <c r="R771" s="20"/>
      <c r="S771" s="20"/>
      <c r="T771" s="22"/>
    </row>
    <row r="772" spans="17:20" x14ac:dyDescent="0.3">
      <c r="Q772" s="22"/>
      <c r="R772" s="20"/>
      <c r="S772" s="20"/>
      <c r="T772" s="22"/>
    </row>
    <row r="773" spans="17:20" x14ac:dyDescent="0.3">
      <c r="Q773" s="22"/>
      <c r="R773" s="20"/>
      <c r="S773" s="20"/>
      <c r="T773" s="22"/>
    </row>
    <row r="774" spans="17:20" x14ac:dyDescent="0.3">
      <c r="Q774" s="22"/>
      <c r="R774" s="20"/>
      <c r="S774" s="20"/>
      <c r="T774" s="22"/>
    </row>
    <row r="775" spans="17:20" x14ac:dyDescent="0.3">
      <c r="Q775" s="22"/>
      <c r="R775" s="20"/>
      <c r="S775" s="20"/>
      <c r="T775" s="22"/>
    </row>
    <row r="776" spans="17:20" x14ac:dyDescent="0.3">
      <c r="Q776" s="22"/>
      <c r="R776" s="20"/>
      <c r="S776" s="20"/>
      <c r="T776" s="22"/>
    </row>
    <row r="777" spans="17:20" x14ac:dyDescent="0.3">
      <c r="Q777" s="22"/>
      <c r="R777" s="20"/>
      <c r="S777" s="20"/>
      <c r="T777" s="22"/>
    </row>
    <row r="778" spans="17:20" x14ac:dyDescent="0.3">
      <c r="Q778" s="22"/>
      <c r="R778" s="20"/>
      <c r="S778" s="20"/>
      <c r="T778" s="22"/>
    </row>
    <row r="779" spans="17:20" x14ac:dyDescent="0.3">
      <c r="Q779" s="22"/>
      <c r="R779" s="20"/>
      <c r="S779" s="20"/>
      <c r="T779" s="22"/>
    </row>
    <row r="780" spans="17:20" x14ac:dyDescent="0.3">
      <c r="Q780" s="22"/>
      <c r="R780" s="20"/>
      <c r="S780" s="20"/>
      <c r="T780" s="22"/>
    </row>
    <row r="781" spans="17:20" x14ac:dyDescent="0.3">
      <c r="Q781" s="22"/>
      <c r="R781" s="20"/>
      <c r="S781" s="20"/>
      <c r="T781" s="22"/>
    </row>
    <row r="782" spans="17:20" x14ac:dyDescent="0.3">
      <c r="Q782" s="22"/>
      <c r="R782" s="20"/>
      <c r="S782" s="20"/>
      <c r="T782" s="22"/>
    </row>
    <row r="783" spans="17:20" x14ac:dyDescent="0.3">
      <c r="Q783" s="22"/>
      <c r="R783" s="20"/>
      <c r="S783" s="20"/>
      <c r="T783" s="22"/>
    </row>
    <row r="784" spans="17:20" x14ac:dyDescent="0.3">
      <c r="Q784" s="22"/>
      <c r="R784" s="20"/>
      <c r="S784" s="20"/>
      <c r="T784" s="22"/>
    </row>
    <row r="785" spans="17:20" x14ac:dyDescent="0.3">
      <c r="Q785" s="22"/>
      <c r="R785" s="20"/>
      <c r="S785" s="20"/>
      <c r="T785" s="22"/>
    </row>
    <row r="786" spans="17:20" x14ac:dyDescent="0.3">
      <c r="Q786" s="22"/>
      <c r="R786" s="20"/>
      <c r="S786" s="20"/>
      <c r="T786" s="22"/>
    </row>
    <row r="787" spans="17:20" x14ac:dyDescent="0.3">
      <c r="Q787" s="22"/>
      <c r="R787" s="20"/>
      <c r="S787" s="20"/>
      <c r="T787" s="22"/>
    </row>
    <row r="788" spans="17:20" x14ac:dyDescent="0.3">
      <c r="Q788" s="22"/>
      <c r="R788" s="20"/>
      <c r="S788" s="20"/>
      <c r="T788" s="22"/>
    </row>
    <row r="789" spans="17:20" x14ac:dyDescent="0.3">
      <c r="Q789" s="22"/>
      <c r="R789" s="20"/>
      <c r="S789" s="20"/>
      <c r="T789" s="22"/>
    </row>
    <row r="790" spans="17:20" x14ac:dyDescent="0.3">
      <c r="Q790" s="22"/>
      <c r="R790" s="20"/>
      <c r="S790" s="20"/>
      <c r="T790" s="22"/>
    </row>
    <row r="791" spans="17:20" x14ac:dyDescent="0.3">
      <c r="Q791" s="22"/>
      <c r="R791" s="20"/>
      <c r="S791" s="20"/>
      <c r="T791" s="22"/>
    </row>
    <row r="792" spans="17:20" x14ac:dyDescent="0.3">
      <c r="Q792" s="22"/>
      <c r="R792" s="20"/>
      <c r="S792" s="20"/>
      <c r="T792" s="22"/>
    </row>
    <row r="793" spans="17:20" x14ac:dyDescent="0.3">
      <c r="Q793" s="22"/>
      <c r="R793" s="20"/>
      <c r="S793" s="20"/>
      <c r="T793" s="22"/>
    </row>
    <row r="794" spans="17:20" x14ac:dyDescent="0.3">
      <c r="Q794" s="22"/>
      <c r="R794" s="20"/>
      <c r="S794" s="20"/>
      <c r="T794" s="22"/>
    </row>
    <row r="795" spans="17:20" x14ac:dyDescent="0.3">
      <c r="Q795" s="22"/>
      <c r="R795" s="20"/>
      <c r="S795" s="20"/>
      <c r="T795" s="22"/>
    </row>
    <row r="796" spans="17:20" x14ac:dyDescent="0.3">
      <c r="Q796" s="22"/>
      <c r="R796" s="20"/>
      <c r="S796" s="20"/>
      <c r="T796" s="22"/>
    </row>
    <row r="797" spans="17:20" x14ac:dyDescent="0.3">
      <c r="Q797" s="22"/>
      <c r="R797" s="20"/>
      <c r="S797" s="20"/>
      <c r="T797" s="22"/>
    </row>
    <row r="798" spans="17:20" x14ac:dyDescent="0.3">
      <c r="Q798" s="22"/>
      <c r="R798" s="20"/>
      <c r="S798" s="20"/>
      <c r="T798" s="22"/>
    </row>
    <row r="799" spans="17:20" x14ac:dyDescent="0.3">
      <c r="Q799" s="22"/>
      <c r="R799" s="20"/>
      <c r="S799" s="20"/>
      <c r="T799" s="22"/>
    </row>
    <row r="800" spans="17:20" x14ac:dyDescent="0.3">
      <c r="Q800" s="22"/>
      <c r="R800" s="20"/>
      <c r="S800" s="20"/>
      <c r="T800" s="22"/>
    </row>
    <row r="801" spans="17:20" x14ac:dyDescent="0.3">
      <c r="Q801" s="22"/>
      <c r="R801" s="20"/>
      <c r="S801" s="20"/>
      <c r="T801" s="22"/>
    </row>
    <row r="802" spans="17:20" x14ac:dyDescent="0.3">
      <c r="Q802" s="22"/>
      <c r="R802" s="20"/>
      <c r="S802" s="20"/>
      <c r="T802" s="22"/>
    </row>
    <row r="803" spans="17:20" x14ac:dyDescent="0.3">
      <c r="Q803" s="22"/>
      <c r="R803" s="20"/>
      <c r="S803" s="20"/>
      <c r="T803" s="22"/>
    </row>
    <row r="804" spans="17:20" x14ac:dyDescent="0.3">
      <c r="Q804" s="22"/>
      <c r="R804" s="20"/>
      <c r="S804" s="20"/>
      <c r="T804" s="22"/>
    </row>
    <row r="805" spans="17:20" x14ac:dyDescent="0.3">
      <c r="Q805" s="22"/>
      <c r="R805" s="20"/>
      <c r="S805" s="20"/>
      <c r="T805" s="22"/>
    </row>
    <row r="806" spans="17:20" x14ac:dyDescent="0.3">
      <c r="Q806" s="22"/>
      <c r="R806" s="20"/>
      <c r="S806" s="20"/>
      <c r="T806" s="22"/>
    </row>
    <row r="807" spans="17:20" x14ac:dyDescent="0.3">
      <c r="Q807" s="22"/>
      <c r="R807" s="20"/>
      <c r="S807" s="20"/>
      <c r="T807" s="22"/>
    </row>
    <row r="808" spans="17:20" x14ac:dyDescent="0.3">
      <c r="Q808" s="22"/>
      <c r="R808" s="20"/>
      <c r="S808" s="20"/>
      <c r="T808" s="22"/>
    </row>
    <row r="809" spans="17:20" x14ac:dyDescent="0.3">
      <c r="Q809" s="22"/>
      <c r="R809" s="20"/>
      <c r="S809" s="20"/>
      <c r="T809" s="22"/>
    </row>
    <row r="810" spans="17:20" x14ac:dyDescent="0.3">
      <c r="Q810" s="22"/>
      <c r="R810" s="20"/>
      <c r="S810" s="20"/>
      <c r="T810" s="22"/>
    </row>
    <row r="811" spans="17:20" x14ac:dyDescent="0.3">
      <c r="Q811" s="22"/>
      <c r="R811" s="20"/>
      <c r="S811" s="20"/>
      <c r="T811" s="22"/>
    </row>
    <row r="812" spans="17:20" x14ac:dyDescent="0.3">
      <c r="Q812" s="22"/>
      <c r="R812" s="20"/>
      <c r="S812" s="20"/>
      <c r="T812" s="22"/>
    </row>
    <row r="813" spans="17:20" x14ac:dyDescent="0.3">
      <c r="Q813" s="22"/>
      <c r="R813" s="20"/>
      <c r="S813" s="20"/>
      <c r="T813" s="22"/>
    </row>
    <row r="814" spans="17:20" x14ac:dyDescent="0.3">
      <c r="Q814" s="22"/>
      <c r="R814" s="20"/>
      <c r="S814" s="20"/>
      <c r="T814" s="22"/>
    </row>
    <row r="815" spans="17:20" x14ac:dyDescent="0.3">
      <c r="Q815" s="22"/>
      <c r="R815" s="20"/>
      <c r="S815" s="20"/>
      <c r="T815" s="22"/>
    </row>
    <row r="816" spans="17:20" x14ac:dyDescent="0.3">
      <c r="Q816" s="22"/>
      <c r="R816" s="20"/>
      <c r="S816" s="20"/>
      <c r="T816" s="22"/>
    </row>
    <row r="817" spans="17:20" x14ac:dyDescent="0.3">
      <c r="Q817" s="22"/>
      <c r="R817" s="20"/>
      <c r="S817" s="20"/>
      <c r="T817" s="22"/>
    </row>
    <row r="818" spans="17:20" x14ac:dyDescent="0.3">
      <c r="Q818" s="22"/>
      <c r="R818" s="20"/>
      <c r="S818" s="20"/>
      <c r="T818" s="22"/>
    </row>
    <row r="819" spans="17:20" x14ac:dyDescent="0.3">
      <c r="Q819" s="22"/>
      <c r="R819" s="20"/>
      <c r="S819" s="20"/>
      <c r="T819" s="22"/>
    </row>
    <row r="820" spans="17:20" x14ac:dyDescent="0.3">
      <c r="Q820" s="22"/>
      <c r="R820" s="20"/>
      <c r="S820" s="20"/>
      <c r="T820" s="22"/>
    </row>
    <row r="821" spans="17:20" x14ac:dyDescent="0.3">
      <c r="Q821" s="22"/>
      <c r="R821" s="20"/>
      <c r="S821" s="20"/>
      <c r="T821" s="22"/>
    </row>
    <row r="822" spans="17:20" x14ac:dyDescent="0.3">
      <c r="Q822" s="22"/>
      <c r="R822" s="20"/>
      <c r="S822" s="20"/>
      <c r="T822" s="22"/>
    </row>
    <row r="823" spans="17:20" x14ac:dyDescent="0.3">
      <c r="Q823" s="22"/>
      <c r="R823" s="20"/>
      <c r="S823" s="20"/>
      <c r="T823" s="22"/>
    </row>
    <row r="824" spans="17:20" x14ac:dyDescent="0.3">
      <c r="Q824" s="22"/>
      <c r="R824" s="20"/>
      <c r="S824" s="20"/>
      <c r="T824" s="22"/>
    </row>
    <row r="825" spans="17:20" x14ac:dyDescent="0.3">
      <c r="Q825" s="22"/>
      <c r="R825" s="20"/>
      <c r="S825" s="20"/>
      <c r="T825" s="22"/>
    </row>
    <row r="826" spans="17:20" x14ac:dyDescent="0.3">
      <c r="Q826" s="22"/>
      <c r="R826" s="20"/>
      <c r="S826" s="20"/>
      <c r="T826" s="22"/>
    </row>
    <row r="827" spans="17:20" x14ac:dyDescent="0.3">
      <c r="Q827" s="22"/>
      <c r="R827" s="20"/>
      <c r="S827" s="20"/>
      <c r="T827" s="22"/>
    </row>
    <row r="828" spans="17:20" x14ac:dyDescent="0.3">
      <c r="Q828" s="22"/>
      <c r="R828" s="20"/>
      <c r="S828" s="20"/>
      <c r="T828" s="22"/>
    </row>
    <row r="829" spans="17:20" x14ac:dyDescent="0.3">
      <c r="Q829" s="22"/>
      <c r="R829" s="20"/>
      <c r="S829" s="20"/>
      <c r="T829" s="22"/>
    </row>
    <row r="830" spans="17:20" x14ac:dyDescent="0.3">
      <c r="Q830" s="22"/>
      <c r="R830" s="20"/>
      <c r="S830" s="20"/>
      <c r="T830" s="22"/>
    </row>
    <row r="831" spans="17:20" x14ac:dyDescent="0.3">
      <c r="Q831" s="22"/>
      <c r="R831" s="20"/>
      <c r="S831" s="20"/>
      <c r="T831" s="22"/>
    </row>
    <row r="832" spans="17:20" x14ac:dyDescent="0.3">
      <c r="Q832" s="22"/>
      <c r="R832" s="20"/>
      <c r="S832" s="20"/>
      <c r="T832" s="22"/>
    </row>
    <row r="833" spans="17:20" x14ac:dyDescent="0.3">
      <c r="Q833" s="22"/>
      <c r="R833" s="20"/>
      <c r="S833" s="20"/>
      <c r="T833" s="22"/>
    </row>
    <row r="834" spans="17:20" x14ac:dyDescent="0.3">
      <c r="Q834" s="22"/>
      <c r="R834" s="20"/>
      <c r="S834" s="20"/>
      <c r="T834" s="22"/>
    </row>
    <row r="835" spans="17:20" x14ac:dyDescent="0.3">
      <c r="Q835" s="22"/>
      <c r="R835" s="20"/>
      <c r="S835" s="20"/>
      <c r="T835" s="22"/>
    </row>
    <row r="836" spans="17:20" x14ac:dyDescent="0.3">
      <c r="Q836" s="22"/>
      <c r="R836" s="20"/>
      <c r="S836" s="20"/>
      <c r="T836" s="22"/>
    </row>
    <row r="837" spans="17:20" x14ac:dyDescent="0.3">
      <c r="Q837" s="22"/>
      <c r="R837" s="20"/>
      <c r="S837" s="20"/>
      <c r="T837" s="22"/>
    </row>
    <row r="838" spans="17:20" x14ac:dyDescent="0.3">
      <c r="Q838" s="22"/>
      <c r="R838" s="20"/>
      <c r="S838" s="20"/>
      <c r="T838" s="22"/>
    </row>
    <row r="839" spans="17:20" x14ac:dyDescent="0.3">
      <c r="Q839" s="22"/>
      <c r="R839" s="20"/>
      <c r="S839" s="20"/>
      <c r="T839" s="22"/>
    </row>
    <row r="840" spans="17:20" x14ac:dyDescent="0.3">
      <c r="Q840" s="22"/>
      <c r="R840" s="20"/>
      <c r="S840" s="20"/>
      <c r="T840" s="22"/>
    </row>
    <row r="841" spans="17:20" x14ac:dyDescent="0.3">
      <c r="Q841" s="22"/>
      <c r="R841" s="20"/>
      <c r="S841" s="20"/>
      <c r="T841" s="22"/>
    </row>
    <row r="842" spans="17:20" x14ac:dyDescent="0.3">
      <c r="Q842" s="22"/>
      <c r="R842" s="20"/>
      <c r="S842" s="20"/>
      <c r="T842" s="22"/>
    </row>
    <row r="843" spans="17:20" x14ac:dyDescent="0.3">
      <c r="Q843" s="22"/>
      <c r="R843" s="20"/>
      <c r="S843" s="20"/>
      <c r="T843" s="22"/>
    </row>
    <row r="844" spans="17:20" x14ac:dyDescent="0.3">
      <c r="Q844" s="22"/>
      <c r="R844" s="20"/>
      <c r="S844" s="20"/>
      <c r="T844" s="22"/>
    </row>
    <row r="845" spans="17:20" x14ac:dyDescent="0.3">
      <c r="Q845" s="22"/>
      <c r="R845" s="20"/>
      <c r="S845" s="20"/>
      <c r="T845" s="22"/>
    </row>
    <row r="846" spans="17:20" x14ac:dyDescent="0.3">
      <c r="Q846" s="22"/>
      <c r="R846" s="20"/>
      <c r="S846" s="20"/>
      <c r="T846" s="22"/>
    </row>
    <row r="847" spans="17:20" x14ac:dyDescent="0.3">
      <c r="Q847" s="22"/>
      <c r="R847" s="20"/>
      <c r="S847" s="20"/>
      <c r="T847" s="22"/>
    </row>
    <row r="848" spans="17:20" x14ac:dyDescent="0.3">
      <c r="Q848" s="22"/>
      <c r="R848" s="20"/>
      <c r="S848" s="20"/>
      <c r="T848" s="22"/>
    </row>
    <row r="849" spans="17:20" x14ac:dyDescent="0.3">
      <c r="Q849" s="22"/>
      <c r="R849" s="20"/>
      <c r="S849" s="20"/>
      <c r="T849" s="22"/>
    </row>
    <row r="850" spans="17:20" x14ac:dyDescent="0.3">
      <c r="Q850" s="22"/>
      <c r="R850" s="20"/>
      <c r="S850" s="20"/>
      <c r="T850" s="22"/>
    </row>
    <row r="851" spans="17:20" x14ac:dyDescent="0.3">
      <c r="Q851" s="22"/>
      <c r="R851" s="20"/>
      <c r="S851" s="20"/>
      <c r="T851" s="22"/>
    </row>
    <row r="852" spans="17:20" x14ac:dyDescent="0.3">
      <c r="Q852" s="22"/>
      <c r="R852" s="20"/>
      <c r="S852" s="20"/>
      <c r="T852" s="22"/>
    </row>
    <row r="853" spans="17:20" x14ac:dyDescent="0.3">
      <c r="Q853" s="22"/>
      <c r="R853" s="20"/>
      <c r="S853" s="20"/>
      <c r="T853" s="22"/>
    </row>
    <row r="854" spans="17:20" x14ac:dyDescent="0.3">
      <c r="Q854" s="22"/>
      <c r="R854" s="20"/>
      <c r="S854" s="20"/>
      <c r="T854" s="22"/>
    </row>
    <row r="855" spans="17:20" x14ac:dyDescent="0.3">
      <c r="Q855" s="22"/>
      <c r="R855" s="20"/>
      <c r="S855" s="20"/>
      <c r="T855" s="22"/>
    </row>
    <row r="856" spans="17:20" x14ac:dyDescent="0.3">
      <c r="Q856" s="22"/>
      <c r="R856" s="20"/>
      <c r="S856" s="20"/>
      <c r="T856" s="22"/>
    </row>
    <row r="857" spans="17:20" x14ac:dyDescent="0.3">
      <c r="Q857" s="22"/>
      <c r="R857" s="20"/>
      <c r="S857" s="20"/>
      <c r="T857" s="22"/>
    </row>
    <row r="858" spans="17:20" x14ac:dyDescent="0.3">
      <c r="Q858" s="22"/>
      <c r="R858" s="20"/>
      <c r="S858" s="20"/>
      <c r="T858" s="22"/>
    </row>
    <row r="859" spans="17:20" x14ac:dyDescent="0.3">
      <c r="Q859" s="22"/>
      <c r="R859" s="20"/>
      <c r="S859" s="20"/>
      <c r="T859" s="22"/>
    </row>
    <row r="860" spans="17:20" x14ac:dyDescent="0.3">
      <c r="Q860" s="22"/>
      <c r="R860" s="20"/>
      <c r="S860" s="20"/>
      <c r="T860" s="22"/>
    </row>
    <row r="861" spans="17:20" x14ac:dyDescent="0.3">
      <c r="Q861" s="22"/>
      <c r="R861" s="20"/>
      <c r="S861" s="20"/>
      <c r="T861" s="22"/>
    </row>
    <row r="862" spans="17:20" x14ac:dyDescent="0.3">
      <c r="Q862" s="22"/>
      <c r="R862" s="20"/>
      <c r="S862" s="20"/>
      <c r="T862" s="22"/>
    </row>
    <row r="863" spans="17:20" x14ac:dyDescent="0.3">
      <c r="Q863" s="22"/>
      <c r="R863" s="20"/>
      <c r="S863" s="20"/>
      <c r="T863" s="22"/>
    </row>
    <row r="864" spans="17:20" x14ac:dyDescent="0.3">
      <c r="Q864" s="22"/>
      <c r="R864" s="20"/>
      <c r="S864" s="20"/>
      <c r="T864" s="22"/>
    </row>
    <row r="865" spans="17:20" x14ac:dyDescent="0.3">
      <c r="Q865" s="22"/>
      <c r="R865" s="20"/>
      <c r="S865" s="20"/>
      <c r="T865" s="22"/>
    </row>
    <row r="866" spans="17:20" x14ac:dyDescent="0.3">
      <c r="Q866" s="22"/>
      <c r="R866" s="20"/>
      <c r="S866" s="20"/>
      <c r="T866" s="22"/>
    </row>
    <row r="867" spans="17:20" x14ac:dyDescent="0.3">
      <c r="Q867" s="22"/>
      <c r="R867" s="20"/>
      <c r="S867" s="20"/>
      <c r="T867" s="22"/>
    </row>
    <row r="868" spans="17:20" x14ac:dyDescent="0.3">
      <c r="Q868" s="22"/>
      <c r="R868" s="20"/>
      <c r="S868" s="20"/>
      <c r="T868" s="22"/>
    </row>
    <row r="869" spans="17:20" x14ac:dyDescent="0.3">
      <c r="Q869" s="22"/>
      <c r="R869" s="20"/>
      <c r="S869" s="20"/>
      <c r="T869" s="22"/>
    </row>
    <row r="870" spans="17:20" x14ac:dyDescent="0.3">
      <c r="Q870" s="22"/>
      <c r="R870" s="20"/>
      <c r="S870" s="20"/>
      <c r="T870" s="22"/>
    </row>
    <row r="871" spans="17:20" x14ac:dyDescent="0.3">
      <c r="Q871" s="22"/>
      <c r="R871" s="20"/>
      <c r="S871" s="20"/>
      <c r="T871" s="22"/>
    </row>
    <row r="872" spans="17:20" x14ac:dyDescent="0.3">
      <c r="Q872" s="22"/>
      <c r="R872" s="20"/>
      <c r="S872" s="20"/>
      <c r="T872" s="22"/>
    </row>
    <row r="873" spans="17:20" x14ac:dyDescent="0.3">
      <c r="Q873" s="22"/>
      <c r="R873" s="20"/>
      <c r="S873" s="20"/>
      <c r="T873" s="22"/>
    </row>
    <row r="874" spans="17:20" x14ac:dyDescent="0.3">
      <c r="Q874" s="22"/>
      <c r="R874" s="20"/>
      <c r="S874" s="20"/>
      <c r="T874" s="22"/>
    </row>
    <row r="875" spans="17:20" x14ac:dyDescent="0.3">
      <c r="Q875" s="22"/>
      <c r="R875" s="20"/>
      <c r="S875" s="20"/>
      <c r="T875" s="22"/>
    </row>
    <row r="876" spans="17:20" x14ac:dyDescent="0.3">
      <c r="Q876" s="22"/>
      <c r="R876" s="20"/>
      <c r="S876" s="20"/>
      <c r="T876" s="22"/>
    </row>
    <row r="877" spans="17:20" x14ac:dyDescent="0.3">
      <c r="Q877" s="22"/>
      <c r="R877" s="20"/>
      <c r="S877" s="20"/>
      <c r="T877" s="22"/>
    </row>
    <row r="878" spans="17:20" x14ac:dyDescent="0.3">
      <c r="Q878" s="22"/>
      <c r="R878" s="20"/>
      <c r="S878" s="20"/>
      <c r="T878" s="22"/>
    </row>
    <row r="879" spans="17:20" x14ac:dyDescent="0.3">
      <c r="Q879" s="22"/>
      <c r="R879" s="20"/>
      <c r="S879" s="20"/>
      <c r="T879" s="22"/>
    </row>
    <row r="880" spans="17:20" x14ac:dyDescent="0.3">
      <c r="Q880" s="22"/>
      <c r="R880" s="20"/>
      <c r="S880" s="20"/>
      <c r="T880" s="22"/>
    </row>
    <row r="881" spans="17:20" x14ac:dyDescent="0.3">
      <c r="Q881" s="22"/>
      <c r="R881" s="20"/>
      <c r="S881" s="20"/>
      <c r="T881" s="22"/>
    </row>
    <row r="882" spans="17:20" x14ac:dyDescent="0.3">
      <c r="Q882" s="22"/>
      <c r="R882" s="20"/>
      <c r="S882" s="20"/>
      <c r="T882" s="22"/>
    </row>
    <row r="883" spans="17:20" x14ac:dyDescent="0.3">
      <c r="Q883" s="22"/>
      <c r="R883" s="20"/>
      <c r="S883" s="20"/>
      <c r="T883" s="22"/>
    </row>
    <row r="884" spans="17:20" x14ac:dyDescent="0.3">
      <c r="Q884" s="22"/>
      <c r="R884" s="20"/>
      <c r="S884" s="20"/>
      <c r="T884" s="22"/>
    </row>
    <row r="885" spans="17:20" x14ac:dyDescent="0.3">
      <c r="Q885" s="22"/>
      <c r="R885" s="20"/>
      <c r="S885" s="20"/>
      <c r="T885" s="22"/>
    </row>
    <row r="886" spans="17:20" x14ac:dyDescent="0.3">
      <c r="Q886" s="22"/>
      <c r="R886" s="20"/>
      <c r="S886" s="20"/>
      <c r="T886" s="22"/>
    </row>
    <row r="887" spans="17:20" x14ac:dyDescent="0.3">
      <c r="Q887" s="22"/>
      <c r="R887" s="20"/>
      <c r="S887" s="20"/>
      <c r="T887" s="22"/>
    </row>
    <row r="888" spans="17:20" x14ac:dyDescent="0.3">
      <c r="Q888" s="22"/>
      <c r="R888" s="20"/>
      <c r="S888" s="20"/>
      <c r="T888" s="22"/>
    </row>
    <row r="889" spans="17:20" x14ac:dyDescent="0.3">
      <c r="Q889" s="22"/>
      <c r="R889" s="20"/>
      <c r="S889" s="20"/>
      <c r="T889" s="22"/>
    </row>
    <row r="890" spans="17:20" x14ac:dyDescent="0.3">
      <c r="Q890" s="22"/>
      <c r="R890" s="20"/>
      <c r="S890" s="20"/>
      <c r="T890" s="22"/>
    </row>
    <row r="891" spans="17:20" x14ac:dyDescent="0.3">
      <c r="Q891" s="22"/>
      <c r="R891" s="20"/>
      <c r="S891" s="20"/>
      <c r="T891" s="22"/>
    </row>
    <row r="892" spans="17:20" x14ac:dyDescent="0.3">
      <c r="Q892" s="22"/>
      <c r="R892" s="20"/>
      <c r="S892" s="20"/>
      <c r="T892" s="22"/>
    </row>
    <row r="893" spans="17:20" x14ac:dyDescent="0.3">
      <c r="Q893" s="22"/>
      <c r="R893" s="20"/>
      <c r="S893" s="20"/>
      <c r="T893" s="22"/>
    </row>
    <row r="894" spans="17:20" x14ac:dyDescent="0.3">
      <c r="Q894" s="22"/>
      <c r="R894" s="20"/>
      <c r="S894" s="20"/>
      <c r="T894" s="22"/>
    </row>
    <row r="895" spans="17:20" x14ac:dyDescent="0.3">
      <c r="Q895" s="22"/>
      <c r="R895" s="20"/>
      <c r="S895" s="20"/>
      <c r="T895" s="22"/>
    </row>
    <row r="896" spans="17:20" x14ac:dyDescent="0.3">
      <c r="Q896" s="22"/>
      <c r="R896" s="20"/>
      <c r="S896" s="20"/>
      <c r="T896" s="22"/>
    </row>
    <row r="897" spans="17:20" x14ac:dyDescent="0.3">
      <c r="Q897" s="22"/>
      <c r="R897" s="20"/>
      <c r="S897" s="20"/>
      <c r="T897" s="22"/>
    </row>
    <row r="898" spans="17:20" x14ac:dyDescent="0.3">
      <c r="Q898" s="22"/>
      <c r="R898" s="20"/>
      <c r="S898" s="20"/>
      <c r="T898" s="22"/>
    </row>
    <row r="899" spans="17:20" x14ac:dyDescent="0.3">
      <c r="Q899" s="22"/>
      <c r="R899" s="20"/>
      <c r="S899" s="20"/>
      <c r="T899" s="22"/>
    </row>
    <row r="900" spans="17:20" x14ac:dyDescent="0.3">
      <c r="Q900" s="22"/>
      <c r="R900" s="20"/>
      <c r="S900" s="20"/>
      <c r="T900" s="22"/>
    </row>
    <row r="901" spans="17:20" x14ac:dyDescent="0.3">
      <c r="Q901" s="22"/>
      <c r="R901" s="20"/>
      <c r="S901" s="20"/>
      <c r="T901" s="22"/>
    </row>
    <row r="902" spans="17:20" x14ac:dyDescent="0.3">
      <c r="Q902" s="22"/>
      <c r="R902" s="20"/>
      <c r="S902" s="20"/>
      <c r="T902" s="22"/>
    </row>
    <row r="903" spans="17:20" x14ac:dyDescent="0.3">
      <c r="Q903" s="22"/>
      <c r="R903" s="20"/>
      <c r="S903" s="20"/>
      <c r="T903" s="22"/>
    </row>
    <row r="904" spans="17:20" x14ac:dyDescent="0.3">
      <c r="Q904" s="22"/>
      <c r="R904" s="20"/>
      <c r="S904" s="20"/>
      <c r="T904" s="22"/>
    </row>
    <row r="905" spans="17:20" x14ac:dyDescent="0.3">
      <c r="Q905" s="22"/>
      <c r="R905" s="20"/>
      <c r="S905" s="20"/>
      <c r="T905" s="22"/>
    </row>
    <row r="906" spans="17:20" x14ac:dyDescent="0.3">
      <c r="Q906" s="22"/>
      <c r="R906" s="20"/>
      <c r="S906" s="20"/>
      <c r="T906" s="22"/>
    </row>
    <row r="907" spans="17:20" x14ac:dyDescent="0.3">
      <c r="Q907" s="22"/>
      <c r="R907" s="20"/>
      <c r="S907" s="20"/>
      <c r="T907" s="22"/>
    </row>
    <row r="908" spans="17:20" x14ac:dyDescent="0.3">
      <c r="Q908" s="22"/>
      <c r="R908" s="20"/>
      <c r="S908" s="20"/>
      <c r="T908" s="22"/>
    </row>
    <row r="909" spans="17:20" x14ac:dyDescent="0.3">
      <c r="Q909" s="22"/>
      <c r="R909" s="20"/>
      <c r="S909" s="20"/>
      <c r="T909" s="22"/>
    </row>
    <row r="910" spans="17:20" x14ac:dyDescent="0.3">
      <c r="Q910" s="22"/>
      <c r="R910" s="20"/>
      <c r="S910" s="20"/>
      <c r="T910" s="22"/>
    </row>
    <row r="911" spans="17:20" x14ac:dyDescent="0.3">
      <c r="Q911" s="22"/>
      <c r="R911" s="20"/>
      <c r="S911" s="20"/>
      <c r="T911" s="22"/>
    </row>
    <row r="912" spans="17:20" x14ac:dyDescent="0.3">
      <c r="Q912" s="22"/>
      <c r="R912" s="20"/>
      <c r="S912" s="20"/>
      <c r="T912" s="22"/>
    </row>
    <row r="913" spans="17:20" x14ac:dyDescent="0.3">
      <c r="Q913" s="22"/>
      <c r="R913" s="20"/>
      <c r="S913" s="20"/>
      <c r="T913" s="22"/>
    </row>
    <row r="914" spans="17:20" x14ac:dyDescent="0.3">
      <c r="Q914" s="22"/>
      <c r="R914" s="20"/>
      <c r="S914" s="20"/>
      <c r="T914" s="22"/>
    </row>
    <row r="915" spans="17:20" x14ac:dyDescent="0.3">
      <c r="Q915" s="22"/>
      <c r="R915" s="20"/>
      <c r="S915" s="20"/>
      <c r="T915" s="22"/>
    </row>
    <row r="916" spans="17:20" x14ac:dyDescent="0.3">
      <c r="Q916" s="22"/>
      <c r="R916" s="20"/>
      <c r="S916" s="20"/>
      <c r="T916" s="22"/>
    </row>
    <row r="917" spans="17:20" x14ac:dyDescent="0.3">
      <c r="Q917" s="22"/>
      <c r="R917" s="20"/>
      <c r="S917" s="20"/>
      <c r="T917" s="22"/>
    </row>
    <row r="918" spans="17:20" x14ac:dyDescent="0.3">
      <c r="Q918" s="22"/>
      <c r="R918" s="20"/>
      <c r="S918" s="20"/>
      <c r="T918" s="22"/>
    </row>
    <row r="919" spans="17:20" x14ac:dyDescent="0.3">
      <c r="Q919" s="22"/>
      <c r="R919" s="20"/>
      <c r="S919" s="20"/>
      <c r="T919" s="22"/>
    </row>
    <row r="920" spans="17:20" x14ac:dyDescent="0.3">
      <c r="Q920" s="22"/>
      <c r="R920" s="20"/>
      <c r="S920" s="20"/>
      <c r="T920" s="22"/>
    </row>
    <row r="921" spans="17:20" x14ac:dyDescent="0.3">
      <c r="Q921" s="22"/>
      <c r="R921" s="20"/>
      <c r="S921" s="20"/>
      <c r="T921" s="22"/>
    </row>
    <row r="922" spans="17:20" x14ac:dyDescent="0.3">
      <c r="Q922" s="22"/>
      <c r="R922" s="20"/>
      <c r="S922" s="20"/>
      <c r="T922" s="22"/>
    </row>
    <row r="923" spans="17:20" x14ac:dyDescent="0.3">
      <c r="Q923" s="22"/>
      <c r="R923" s="20"/>
      <c r="S923" s="20"/>
      <c r="T923" s="22"/>
    </row>
    <row r="924" spans="17:20" x14ac:dyDescent="0.3">
      <c r="Q924" s="22"/>
      <c r="R924" s="20"/>
      <c r="S924" s="20"/>
      <c r="T924" s="22"/>
    </row>
    <row r="925" spans="17:20" x14ac:dyDescent="0.3">
      <c r="Q925" s="22"/>
      <c r="R925" s="20"/>
      <c r="S925" s="20"/>
      <c r="T925" s="22"/>
    </row>
    <row r="926" spans="17:20" x14ac:dyDescent="0.3">
      <c r="Q926" s="22"/>
      <c r="R926" s="20"/>
      <c r="S926" s="20"/>
      <c r="T926" s="22"/>
    </row>
    <row r="927" spans="17:20" x14ac:dyDescent="0.3">
      <c r="Q927" s="22"/>
      <c r="R927" s="20"/>
      <c r="S927" s="20"/>
      <c r="T927" s="22"/>
    </row>
    <row r="928" spans="17:20" x14ac:dyDescent="0.3">
      <c r="Q928" s="22"/>
      <c r="R928" s="20"/>
      <c r="S928" s="20"/>
      <c r="T928" s="22"/>
    </row>
    <row r="929" spans="17:20" x14ac:dyDescent="0.3">
      <c r="Q929" s="22"/>
      <c r="R929" s="20"/>
      <c r="S929" s="20"/>
      <c r="T929" s="22"/>
    </row>
    <row r="930" spans="17:20" x14ac:dyDescent="0.3">
      <c r="Q930" s="22"/>
      <c r="R930" s="20"/>
      <c r="S930" s="20"/>
      <c r="T930" s="22"/>
    </row>
    <row r="931" spans="17:20" x14ac:dyDescent="0.3">
      <c r="Q931" s="22"/>
      <c r="R931" s="20"/>
      <c r="S931" s="20"/>
      <c r="T931" s="22"/>
    </row>
    <row r="932" spans="17:20" x14ac:dyDescent="0.3">
      <c r="Q932" s="22"/>
      <c r="R932" s="20"/>
      <c r="S932" s="20"/>
      <c r="T932" s="22"/>
    </row>
    <row r="933" spans="17:20" x14ac:dyDescent="0.3">
      <c r="Q933" s="22"/>
      <c r="R933" s="20"/>
      <c r="S933" s="20"/>
      <c r="T933" s="22"/>
    </row>
    <row r="934" spans="17:20" x14ac:dyDescent="0.3">
      <c r="Q934" s="22"/>
      <c r="R934" s="20"/>
      <c r="S934" s="20"/>
      <c r="T934" s="22"/>
    </row>
    <row r="935" spans="17:20" x14ac:dyDescent="0.3">
      <c r="Q935" s="22"/>
      <c r="R935" s="20"/>
      <c r="S935" s="20"/>
      <c r="T935" s="22"/>
    </row>
    <row r="936" spans="17:20" x14ac:dyDescent="0.3">
      <c r="Q936" s="22"/>
      <c r="R936" s="20"/>
      <c r="S936" s="20"/>
      <c r="T936" s="22"/>
    </row>
    <row r="937" spans="17:20" x14ac:dyDescent="0.3">
      <c r="Q937" s="22"/>
      <c r="R937" s="20"/>
      <c r="S937" s="20"/>
      <c r="T937" s="22"/>
    </row>
    <row r="938" spans="17:20" x14ac:dyDescent="0.3">
      <c r="Q938" s="22"/>
      <c r="R938" s="20"/>
      <c r="S938" s="20"/>
      <c r="T938" s="22"/>
    </row>
    <row r="939" spans="17:20" x14ac:dyDescent="0.3">
      <c r="Q939" s="22"/>
      <c r="R939" s="20"/>
      <c r="S939" s="20"/>
      <c r="T939" s="22"/>
    </row>
    <row r="940" spans="17:20" x14ac:dyDescent="0.3">
      <c r="Q940" s="22"/>
      <c r="R940" s="20"/>
      <c r="S940" s="20"/>
      <c r="T940" s="22"/>
    </row>
    <row r="941" spans="17:20" x14ac:dyDescent="0.3">
      <c r="Q941" s="22"/>
      <c r="R941" s="20"/>
      <c r="S941" s="20"/>
      <c r="T941" s="22"/>
    </row>
    <row r="942" spans="17:20" x14ac:dyDescent="0.3">
      <c r="Q942" s="22"/>
      <c r="R942" s="20"/>
      <c r="S942" s="20"/>
      <c r="T942" s="22"/>
    </row>
    <row r="943" spans="17:20" x14ac:dyDescent="0.3">
      <c r="Q943" s="22"/>
      <c r="R943" s="20"/>
      <c r="S943" s="20"/>
      <c r="T943" s="22"/>
    </row>
    <row r="944" spans="17:20" x14ac:dyDescent="0.3">
      <c r="Q944" s="22"/>
      <c r="R944" s="20"/>
      <c r="S944" s="20"/>
      <c r="T944" s="22"/>
    </row>
    <row r="945" spans="17:20" x14ac:dyDescent="0.3">
      <c r="Q945" s="22"/>
      <c r="R945" s="20"/>
      <c r="S945" s="20"/>
      <c r="T945" s="22"/>
    </row>
    <row r="946" spans="17:20" x14ac:dyDescent="0.3">
      <c r="Q946" s="22"/>
      <c r="R946" s="20"/>
      <c r="S946" s="20"/>
      <c r="T946" s="22"/>
    </row>
    <row r="947" spans="17:20" x14ac:dyDescent="0.3">
      <c r="Q947" s="22"/>
      <c r="R947" s="20"/>
      <c r="S947" s="20"/>
      <c r="T947" s="22"/>
    </row>
    <row r="948" spans="17:20" x14ac:dyDescent="0.3">
      <c r="Q948" s="22"/>
      <c r="R948" s="20"/>
      <c r="S948" s="20"/>
      <c r="T948" s="22"/>
    </row>
    <row r="949" spans="17:20" x14ac:dyDescent="0.3">
      <c r="Q949" s="22"/>
      <c r="R949" s="20"/>
      <c r="S949" s="20"/>
      <c r="T949" s="22"/>
    </row>
    <row r="950" spans="17:20" x14ac:dyDescent="0.3">
      <c r="Q950" s="22"/>
      <c r="R950" s="20"/>
      <c r="S950" s="20"/>
      <c r="T950" s="22"/>
    </row>
    <row r="951" spans="17:20" x14ac:dyDescent="0.3">
      <c r="Q951" s="22"/>
      <c r="R951" s="20"/>
      <c r="S951" s="20"/>
      <c r="T951" s="22"/>
    </row>
    <row r="952" spans="17:20" x14ac:dyDescent="0.3">
      <c r="Q952" s="22"/>
      <c r="R952" s="20"/>
      <c r="S952" s="20"/>
      <c r="T952" s="22"/>
    </row>
    <row r="953" spans="17:20" x14ac:dyDescent="0.3">
      <c r="Q953" s="22"/>
      <c r="R953" s="20"/>
      <c r="S953" s="20"/>
      <c r="T953" s="22"/>
    </row>
    <row r="954" spans="17:20" x14ac:dyDescent="0.3">
      <c r="Q954" s="22"/>
      <c r="R954" s="20"/>
      <c r="S954" s="20"/>
      <c r="T954" s="22"/>
    </row>
    <row r="955" spans="17:20" x14ac:dyDescent="0.3">
      <c r="Q955" s="22"/>
      <c r="R955" s="20"/>
      <c r="S955" s="20"/>
      <c r="T955" s="22"/>
    </row>
    <row r="956" spans="17:20" x14ac:dyDescent="0.3">
      <c r="Q956" s="22"/>
      <c r="R956" s="20"/>
      <c r="S956" s="20"/>
      <c r="T956" s="22"/>
    </row>
    <row r="957" spans="17:20" x14ac:dyDescent="0.3">
      <c r="Q957" s="22"/>
      <c r="R957" s="20"/>
      <c r="S957" s="20"/>
      <c r="T957" s="22"/>
    </row>
    <row r="958" spans="17:20" x14ac:dyDescent="0.3">
      <c r="Q958" s="22"/>
      <c r="R958" s="20"/>
      <c r="S958" s="20"/>
      <c r="T958" s="22"/>
    </row>
    <row r="959" spans="17:20" x14ac:dyDescent="0.3">
      <c r="Q959" s="22"/>
      <c r="R959" s="20"/>
      <c r="S959" s="20"/>
      <c r="T959" s="22"/>
    </row>
    <row r="960" spans="17:20" x14ac:dyDescent="0.3">
      <c r="Q960" s="22"/>
      <c r="R960" s="20"/>
      <c r="S960" s="20"/>
      <c r="T960" s="22"/>
    </row>
    <row r="961" spans="17:20" x14ac:dyDescent="0.3">
      <c r="Q961" s="22"/>
      <c r="R961" s="20"/>
      <c r="S961" s="20"/>
      <c r="T961" s="22"/>
    </row>
    <row r="962" spans="17:20" x14ac:dyDescent="0.3">
      <c r="Q962" s="22"/>
      <c r="R962" s="20"/>
      <c r="S962" s="20"/>
      <c r="T962" s="22"/>
    </row>
    <row r="963" spans="17:20" x14ac:dyDescent="0.3">
      <c r="Q963" s="22"/>
      <c r="R963" s="20"/>
      <c r="S963" s="20"/>
      <c r="T963" s="22"/>
    </row>
    <row r="964" spans="17:20" x14ac:dyDescent="0.3">
      <c r="Q964" s="22"/>
      <c r="R964" s="20"/>
      <c r="S964" s="20"/>
      <c r="T964" s="22"/>
    </row>
    <row r="965" spans="17:20" x14ac:dyDescent="0.3">
      <c r="Q965" s="22"/>
      <c r="R965" s="20"/>
      <c r="S965" s="20"/>
      <c r="T965" s="22"/>
    </row>
    <row r="966" spans="17:20" x14ac:dyDescent="0.3">
      <c r="Q966" s="22"/>
      <c r="R966" s="20"/>
      <c r="S966" s="20"/>
      <c r="T966" s="22"/>
    </row>
    <row r="967" spans="17:20" x14ac:dyDescent="0.3">
      <c r="Q967" s="22"/>
      <c r="R967" s="20"/>
      <c r="S967" s="20"/>
      <c r="T967" s="22"/>
    </row>
    <row r="968" spans="17:20" x14ac:dyDescent="0.3">
      <c r="Q968" s="22"/>
      <c r="R968" s="20"/>
      <c r="S968" s="20"/>
      <c r="T968" s="22"/>
    </row>
    <row r="969" spans="17:20" x14ac:dyDescent="0.3">
      <c r="Q969" s="22"/>
      <c r="R969" s="20"/>
      <c r="S969" s="20"/>
      <c r="T969" s="22"/>
    </row>
    <row r="970" spans="17:20" x14ac:dyDescent="0.3">
      <c r="Q970" s="22"/>
      <c r="R970" s="20"/>
      <c r="S970" s="20"/>
      <c r="T970" s="22"/>
    </row>
    <row r="971" spans="17:20" x14ac:dyDescent="0.3">
      <c r="Q971" s="22"/>
      <c r="R971" s="20"/>
      <c r="S971" s="20"/>
      <c r="T971" s="22"/>
    </row>
    <row r="972" spans="17:20" x14ac:dyDescent="0.3">
      <c r="Q972" s="22"/>
      <c r="R972" s="20"/>
      <c r="S972" s="20"/>
      <c r="T972" s="22"/>
    </row>
    <row r="973" spans="17:20" x14ac:dyDescent="0.3">
      <c r="Q973" s="22"/>
      <c r="R973" s="20"/>
      <c r="S973" s="20"/>
      <c r="T973" s="22"/>
    </row>
    <row r="974" spans="17:20" x14ac:dyDescent="0.3">
      <c r="Q974" s="22"/>
      <c r="R974" s="20"/>
      <c r="S974" s="20"/>
      <c r="T974" s="22"/>
    </row>
    <row r="975" spans="17:20" x14ac:dyDescent="0.3">
      <c r="Q975" s="22"/>
      <c r="R975" s="20"/>
      <c r="S975" s="20"/>
      <c r="T975" s="22"/>
    </row>
    <row r="976" spans="17:20" x14ac:dyDescent="0.3">
      <c r="Q976" s="22"/>
      <c r="R976" s="20"/>
      <c r="S976" s="20"/>
      <c r="T976" s="22"/>
    </row>
    <row r="977" spans="17:20" x14ac:dyDescent="0.3">
      <c r="Q977" s="22"/>
      <c r="R977" s="20"/>
      <c r="S977" s="20"/>
      <c r="T977" s="22"/>
    </row>
    <row r="978" spans="17:20" x14ac:dyDescent="0.3">
      <c r="Q978" s="22"/>
      <c r="R978" s="20"/>
      <c r="S978" s="20"/>
      <c r="T978" s="22"/>
    </row>
    <row r="979" spans="17:20" x14ac:dyDescent="0.3">
      <c r="Q979" s="22"/>
      <c r="R979" s="20"/>
      <c r="S979" s="20"/>
      <c r="T979" s="22"/>
    </row>
    <row r="980" spans="17:20" x14ac:dyDescent="0.3">
      <c r="Q980" s="22"/>
      <c r="R980" s="20"/>
      <c r="S980" s="20"/>
      <c r="T980" s="22"/>
    </row>
    <row r="981" spans="17:20" x14ac:dyDescent="0.3">
      <c r="Q981" s="22"/>
      <c r="R981" s="20"/>
      <c r="S981" s="20"/>
      <c r="T981" s="22"/>
    </row>
    <row r="982" spans="17:20" x14ac:dyDescent="0.3">
      <c r="Q982" s="22"/>
      <c r="R982" s="20"/>
      <c r="S982" s="20"/>
      <c r="T982" s="22"/>
    </row>
    <row r="983" spans="17:20" x14ac:dyDescent="0.3">
      <c r="Q983" s="22"/>
      <c r="R983" s="20"/>
      <c r="S983" s="20"/>
      <c r="T983" s="22"/>
    </row>
    <row r="984" spans="17:20" x14ac:dyDescent="0.3">
      <c r="Q984" s="22"/>
      <c r="R984" s="20"/>
      <c r="S984" s="20"/>
      <c r="T984" s="22"/>
    </row>
    <row r="985" spans="17:20" x14ac:dyDescent="0.3">
      <c r="Q985" s="22"/>
      <c r="R985" s="20"/>
      <c r="S985" s="20"/>
      <c r="T985" s="22"/>
    </row>
    <row r="986" spans="17:20" x14ac:dyDescent="0.3">
      <c r="Q986" s="22"/>
      <c r="R986" s="20"/>
      <c r="S986" s="20"/>
      <c r="T986" s="22"/>
    </row>
    <row r="987" spans="17:20" x14ac:dyDescent="0.3">
      <c r="Q987" s="22"/>
      <c r="R987" s="20"/>
      <c r="S987" s="20"/>
      <c r="T987" s="22"/>
    </row>
    <row r="988" spans="17:20" x14ac:dyDescent="0.3">
      <c r="Q988" s="22"/>
      <c r="R988" s="20"/>
      <c r="S988" s="20"/>
      <c r="T988" s="22"/>
    </row>
    <row r="989" spans="17:20" x14ac:dyDescent="0.3">
      <c r="Q989" s="22"/>
      <c r="R989" s="20"/>
      <c r="S989" s="20"/>
      <c r="T989" s="22"/>
    </row>
    <row r="990" spans="17:20" x14ac:dyDescent="0.3">
      <c r="Q990" s="22"/>
      <c r="R990" s="20"/>
      <c r="S990" s="20"/>
      <c r="T990" s="22"/>
    </row>
    <row r="991" spans="17:20" x14ac:dyDescent="0.3">
      <c r="Q991" s="22"/>
      <c r="R991" s="20"/>
      <c r="S991" s="20"/>
      <c r="T991" s="22"/>
    </row>
    <row r="992" spans="17:20" x14ac:dyDescent="0.3">
      <c r="Q992" s="22"/>
      <c r="R992" s="20"/>
      <c r="S992" s="20"/>
      <c r="T992" s="22"/>
    </row>
    <row r="993" spans="17:20" x14ac:dyDescent="0.3">
      <c r="Q993" s="22"/>
      <c r="R993" s="20"/>
      <c r="S993" s="20"/>
      <c r="T993" s="22"/>
    </row>
    <row r="994" spans="17:20" x14ac:dyDescent="0.3">
      <c r="Q994" s="22"/>
      <c r="R994" s="20"/>
      <c r="S994" s="20"/>
      <c r="T994" s="22"/>
    </row>
    <row r="995" spans="17:20" x14ac:dyDescent="0.3">
      <c r="Q995" s="22"/>
      <c r="R995" s="20"/>
      <c r="S995" s="20"/>
      <c r="T995" s="22"/>
    </row>
    <row r="996" spans="17:20" x14ac:dyDescent="0.3">
      <c r="Q996" s="22"/>
      <c r="R996" s="20"/>
      <c r="S996" s="20"/>
      <c r="T996" s="22"/>
    </row>
    <row r="997" spans="17:20" x14ac:dyDescent="0.3">
      <c r="Q997" s="22"/>
      <c r="R997" s="20"/>
      <c r="S997" s="20"/>
      <c r="T997" s="22"/>
    </row>
    <row r="998" spans="17:20" x14ac:dyDescent="0.3">
      <c r="Q998" s="22"/>
      <c r="R998" s="20"/>
      <c r="S998" s="20"/>
      <c r="T998" s="22"/>
    </row>
    <row r="999" spans="17:20" x14ac:dyDescent="0.3">
      <c r="Q999" s="22"/>
      <c r="R999" s="20"/>
      <c r="S999" s="20"/>
      <c r="T999" s="22"/>
    </row>
    <row r="1000" spans="17:20" x14ac:dyDescent="0.3">
      <c r="Q1000" s="22"/>
      <c r="R1000" s="20"/>
      <c r="S1000" s="20"/>
      <c r="T1000" s="22"/>
    </row>
    <row r="1001" spans="17:20" x14ac:dyDescent="0.3">
      <c r="Q1001" s="22"/>
      <c r="R1001" s="20"/>
      <c r="S1001" s="20"/>
      <c r="T1001" s="22"/>
    </row>
    <row r="1002" spans="17:20" x14ac:dyDescent="0.3">
      <c r="Q1002" s="22"/>
      <c r="R1002" s="20"/>
      <c r="S1002" s="20"/>
      <c r="T1002" s="22"/>
    </row>
    <row r="1003" spans="17:20" x14ac:dyDescent="0.3">
      <c r="Q1003" s="22"/>
      <c r="R1003" s="20"/>
      <c r="S1003" s="20"/>
      <c r="T1003" s="22"/>
    </row>
    <row r="1004" spans="17:20" x14ac:dyDescent="0.3">
      <c r="Q1004" s="22"/>
      <c r="R1004" s="20"/>
      <c r="S1004" s="20"/>
      <c r="T1004" s="22"/>
    </row>
    <row r="1005" spans="17:20" x14ac:dyDescent="0.3">
      <c r="Q1005" s="22"/>
      <c r="R1005" s="20"/>
      <c r="S1005" s="20"/>
      <c r="T1005" s="22"/>
    </row>
    <row r="1006" spans="17:20" x14ac:dyDescent="0.3">
      <c r="Q1006" s="22"/>
      <c r="R1006" s="20"/>
      <c r="S1006" s="20"/>
      <c r="T1006" s="22"/>
    </row>
    <row r="1007" spans="17:20" x14ac:dyDescent="0.3">
      <c r="Q1007" s="22"/>
      <c r="R1007" s="20"/>
      <c r="S1007" s="20"/>
      <c r="T1007" s="22"/>
    </row>
    <row r="1008" spans="17:20" x14ac:dyDescent="0.3">
      <c r="Q1008" s="22"/>
      <c r="R1008" s="20"/>
      <c r="S1008" s="20"/>
      <c r="T1008" s="22"/>
    </row>
    <row r="1009" spans="17:20" x14ac:dyDescent="0.3">
      <c r="Q1009" s="22"/>
      <c r="R1009" s="20"/>
      <c r="S1009" s="20"/>
      <c r="T1009" s="22"/>
    </row>
    <row r="1010" spans="17:20" x14ac:dyDescent="0.3">
      <c r="Q1010" s="22"/>
      <c r="R1010" s="20"/>
      <c r="S1010" s="20"/>
      <c r="T1010" s="22"/>
    </row>
    <row r="1011" spans="17:20" x14ac:dyDescent="0.3">
      <c r="Q1011" s="22"/>
      <c r="R1011" s="20"/>
      <c r="S1011" s="20"/>
      <c r="T1011" s="22"/>
    </row>
    <row r="1012" spans="17:20" x14ac:dyDescent="0.3">
      <c r="Q1012" s="22"/>
      <c r="R1012" s="20"/>
      <c r="S1012" s="20"/>
      <c r="T1012" s="22"/>
    </row>
    <row r="1013" spans="17:20" x14ac:dyDescent="0.3">
      <c r="Q1013" s="22"/>
      <c r="R1013" s="20"/>
      <c r="S1013" s="20"/>
      <c r="T1013" s="22"/>
    </row>
    <row r="1014" spans="17:20" x14ac:dyDescent="0.3">
      <c r="Q1014" s="22"/>
      <c r="R1014" s="20"/>
      <c r="S1014" s="20"/>
      <c r="T1014" s="22"/>
    </row>
    <row r="1015" spans="17:20" x14ac:dyDescent="0.3">
      <c r="Q1015" s="22"/>
      <c r="R1015" s="20"/>
      <c r="S1015" s="20"/>
      <c r="T1015" s="22"/>
    </row>
    <row r="1016" spans="17:20" x14ac:dyDescent="0.3">
      <c r="Q1016" s="22"/>
      <c r="R1016" s="20"/>
      <c r="S1016" s="20"/>
      <c r="T1016" s="22"/>
    </row>
    <row r="1017" spans="17:20" x14ac:dyDescent="0.3">
      <c r="Q1017" s="22"/>
      <c r="R1017" s="20"/>
      <c r="S1017" s="20"/>
      <c r="T1017" s="22"/>
    </row>
    <row r="1018" spans="17:20" x14ac:dyDescent="0.3">
      <c r="Q1018" s="22"/>
      <c r="R1018" s="20"/>
      <c r="S1018" s="20"/>
      <c r="T1018" s="22"/>
    </row>
    <row r="1019" spans="17:20" x14ac:dyDescent="0.3">
      <c r="Q1019" s="22"/>
      <c r="R1019" s="20"/>
      <c r="S1019" s="20"/>
      <c r="T1019" s="22"/>
    </row>
    <row r="1020" spans="17:20" x14ac:dyDescent="0.3">
      <c r="Q1020" s="22"/>
      <c r="R1020" s="20"/>
      <c r="S1020" s="20"/>
      <c r="T1020" s="22"/>
    </row>
    <row r="1021" spans="17:20" x14ac:dyDescent="0.3">
      <c r="Q1021" s="22"/>
      <c r="R1021" s="20"/>
      <c r="S1021" s="20"/>
      <c r="T1021" s="22"/>
    </row>
    <row r="1022" spans="17:20" x14ac:dyDescent="0.3">
      <c r="Q1022" s="22"/>
      <c r="R1022" s="20"/>
      <c r="S1022" s="20"/>
      <c r="T1022" s="22"/>
    </row>
    <row r="1023" spans="17:20" x14ac:dyDescent="0.3">
      <c r="Q1023" s="22"/>
      <c r="R1023" s="20"/>
      <c r="S1023" s="20"/>
      <c r="T1023" s="22"/>
    </row>
    <row r="1024" spans="17:20" x14ac:dyDescent="0.3">
      <c r="Q1024" s="22"/>
      <c r="R1024" s="20"/>
      <c r="S1024" s="20"/>
      <c r="T1024" s="22"/>
    </row>
    <row r="1025" spans="17:20" x14ac:dyDescent="0.3">
      <c r="Q1025" s="22"/>
      <c r="R1025" s="20"/>
      <c r="S1025" s="20"/>
      <c r="T1025" s="22"/>
    </row>
    <row r="1026" spans="17:20" x14ac:dyDescent="0.3">
      <c r="Q1026" s="22"/>
      <c r="R1026" s="20"/>
      <c r="S1026" s="20"/>
      <c r="T1026" s="22"/>
    </row>
    <row r="1027" spans="17:20" x14ac:dyDescent="0.3">
      <c r="Q1027" s="22"/>
      <c r="R1027" s="20"/>
      <c r="S1027" s="20"/>
      <c r="T1027" s="22"/>
    </row>
    <row r="1028" spans="17:20" x14ac:dyDescent="0.3">
      <c r="Q1028" s="22"/>
      <c r="R1028" s="20"/>
      <c r="S1028" s="20"/>
      <c r="T1028" s="22"/>
    </row>
    <row r="1029" spans="17:20" x14ac:dyDescent="0.3">
      <c r="Q1029" s="22"/>
      <c r="R1029" s="20"/>
      <c r="S1029" s="20"/>
      <c r="T1029" s="22"/>
    </row>
    <row r="1030" spans="17:20" x14ac:dyDescent="0.3">
      <c r="Q1030" s="22"/>
      <c r="R1030" s="20"/>
      <c r="S1030" s="20"/>
      <c r="T1030" s="22"/>
    </row>
    <row r="1031" spans="17:20" x14ac:dyDescent="0.3">
      <c r="Q1031" s="22"/>
      <c r="R1031" s="20"/>
      <c r="S1031" s="20"/>
      <c r="T1031" s="22"/>
    </row>
    <row r="1032" spans="17:20" x14ac:dyDescent="0.3">
      <c r="Q1032" s="22"/>
      <c r="R1032" s="20"/>
      <c r="S1032" s="20"/>
      <c r="T1032" s="22"/>
    </row>
    <row r="1033" spans="17:20" x14ac:dyDescent="0.3">
      <c r="Q1033" s="22"/>
      <c r="R1033" s="20"/>
      <c r="S1033" s="20"/>
      <c r="T1033" s="22"/>
    </row>
    <row r="1034" spans="17:20" x14ac:dyDescent="0.3">
      <c r="Q1034" s="22"/>
      <c r="R1034" s="20"/>
      <c r="S1034" s="20"/>
      <c r="T1034" s="22"/>
    </row>
    <row r="1035" spans="17:20" x14ac:dyDescent="0.3">
      <c r="Q1035" s="22"/>
      <c r="R1035" s="20"/>
      <c r="S1035" s="20"/>
      <c r="T1035" s="22"/>
    </row>
    <row r="1036" spans="17:20" x14ac:dyDescent="0.3">
      <c r="Q1036" s="22"/>
      <c r="R1036" s="20"/>
      <c r="S1036" s="20"/>
      <c r="T1036" s="22"/>
    </row>
    <row r="1037" spans="17:20" x14ac:dyDescent="0.3">
      <c r="Q1037" s="22"/>
      <c r="R1037" s="20"/>
      <c r="S1037" s="20"/>
      <c r="T1037" s="22"/>
    </row>
    <row r="1038" spans="17:20" x14ac:dyDescent="0.3">
      <c r="Q1038" s="22"/>
      <c r="R1038" s="20"/>
      <c r="S1038" s="20"/>
      <c r="T1038" s="22"/>
    </row>
    <row r="1039" spans="17:20" x14ac:dyDescent="0.3">
      <c r="Q1039" s="22"/>
      <c r="R1039" s="20"/>
      <c r="S1039" s="20"/>
      <c r="T1039" s="22"/>
    </row>
    <row r="1040" spans="17:20" x14ac:dyDescent="0.3">
      <c r="Q1040" s="22"/>
      <c r="R1040" s="20"/>
      <c r="S1040" s="20"/>
      <c r="T1040" s="22"/>
    </row>
    <row r="1041" spans="17:20" x14ac:dyDescent="0.3">
      <c r="Q1041" s="22"/>
      <c r="R1041" s="20"/>
      <c r="S1041" s="20"/>
      <c r="T1041" s="22"/>
    </row>
    <row r="1042" spans="17:20" x14ac:dyDescent="0.3">
      <c r="Q1042" s="22"/>
      <c r="R1042" s="20"/>
      <c r="S1042" s="20"/>
      <c r="T1042" s="22"/>
    </row>
    <row r="1043" spans="17:20" x14ac:dyDescent="0.3">
      <c r="Q1043" s="22"/>
      <c r="R1043" s="20"/>
      <c r="S1043" s="20"/>
      <c r="T1043" s="22"/>
    </row>
    <row r="1044" spans="17:20" x14ac:dyDescent="0.3">
      <c r="Q1044" s="22"/>
      <c r="R1044" s="20"/>
      <c r="S1044" s="20"/>
      <c r="T1044" s="22"/>
    </row>
    <row r="1045" spans="17:20" x14ac:dyDescent="0.3">
      <c r="Q1045" s="22"/>
      <c r="R1045" s="20"/>
      <c r="S1045" s="20"/>
      <c r="T1045" s="22"/>
    </row>
    <row r="1046" spans="17:20" x14ac:dyDescent="0.3">
      <c r="Q1046" s="22"/>
      <c r="R1046" s="20"/>
      <c r="S1046" s="20"/>
      <c r="T1046" s="22"/>
    </row>
    <row r="1047" spans="17:20" x14ac:dyDescent="0.3">
      <c r="Q1047" s="22"/>
      <c r="R1047" s="20"/>
      <c r="S1047" s="20"/>
      <c r="T1047" s="22"/>
    </row>
    <row r="1048" spans="17:20" x14ac:dyDescent="0.3">
      <c r="Q1048" s="22"/>
      <c r="R1048" s="20"/>
      <c r="S1048" s="20"/>
      <c r="T1048" s="22"/>
    </row>
    <row r="1049" spans="17:20" x14ac:dyDescent="0.3">
      <c r="Q1049" s="22"/>
      <c r="R1049" s="20"/>
      <c r="S1049" s="20"/>
      <c r="T1049" s="22"/>
    </row>
    <row r="1050" spans="17:20" x14ac:dyDescent="0.3">
      <c r="Q1050" s="22"/>
      <c r="R1050" s="20"/>
      <c r="S1050" s="20"/>
      <c r="T1050" s="22"/>
    </row>
    <row r="1051" spans="17:20" x14ac:dyDescent="0.3">
      <c r="Q1051" s="22"/>
      <c r="R1051" s="20"/>
      <c r="S1051" s="20"/>
      <c r="T1051" s="22"/>
    </row>
    <row r="1052" spans="17:20" x14ac:dyDescent="0.3">
      <c r="Q1052" s="22"/>
      <c r="R1052" s="20"/>
      <c r="S1052" s="20"/>
      <c r="T1052" s="22"/>
    </row>
    <row r="1053" spans="17:20" x14ac:dyDescent="0.3">
      <c r="Q1053" s="22"/>
      <c r="R1053" s="20"/>
      <c r="S1053" s="20"/>
      <c r="T1053" s="22"/>
    </row>
    <row r="1054" spans="17:20" x14ac:dyDescent="0.3">
      <c r="Q1054" s="22"/>
      <c r="R1054" s="20"/>
      <c r="S1054" s="20"/>
      <c r="T1054" s="22"/>
    </row>
    <row r="1055" spans="17:20" x14ac:dyDescent="0.3">
      <c r="Q1055" s="22"/>
      <c r="R1055" s="20"/>
      <c r="S1055" s="20"/>
      <c r="T1055" s="22"/>
    </row>
    <row r="1056" spans="17:20" x14ac:dyDescent="0.3">
      <c r="Q1056" s="22"/>
      <c r="R1056" s="20"/>
      <c r="S1056" s="20"/>
      <c r="T1056" s="22"/>
    </row>
    <row r="1057" spans="17:20" x14ac:dyDescent="0.3">
      <c r="Q1057" s="22"/>
      <c r="R1057" s="20"/>
      <c r="S1057" s="20"/>
      <c r="T1057" s="22"/>
    </row>
    <row r="1058" spans="17:20" x14ac:dyDescent="0.3">
      <c r="Q1058" s="22"/>
      <c r="R1058" s="20"/>
      <c r="S1058" s="20"/>
      <c r="T1058" s="22"/>
    </row>
    <row r="1059" spans="17:20" x14ac:dyDescent="0.3">
      <c r="Q1059" s="22"/>
      <c r="R1059" s="20"/>
      <c r="S1059" s="20"/>
      <c r="T1059" s="22"/>
    </row>
    <row r="1060" spans="17:20" x14ac:dyDescent="0.3">
      <c r="Q1060" s="22"/>
      <c r="R1060" s="20"/>
      <c r="S1060" s="20"/>
      <c r="T1060" s="22"/>
    </row>
    <row r="1061" spans="17:20" x14ac:dyDescent="0.3">
      <c r="Q1061" s="22"/>
      <c r="R1061" s="20"/>
      <c r="S1061" s="20"/>
      <c r="T1061" s="22"/>
    </row>
    <row r="1062" spans="17:20" x14ac:dyDescent="0.3">
      <c r="Q1062" s="22"/>
      <c r="R1062" s="20"/>
      <c r="S1062" s="20"/>
      <c r="T1062" s="22"/>
    </row>
    <row r="1063" spans="17:20" x14ac:dyDescent="0.3">
      <c r="Q1063" s="22"/>
      <c r="R1063" s="20"/>
      <c r="S1063" s="20"/>
      <c r="T1063" s="22"/>
    </row>
    <row r="1064" spans="17:20" x14ac:dyDescent="0.3">
      <c r="Q1064" s="22"/>
      <c r="R1064" s="20"/>
      <c r="S1064" s="20"/>
      <c r="T1064" s="22"/>
    </row>
    <row r="1065" spans="17:20" x14ac:dyDescent="0.3">
      <c r="Q1065" s="22"/>
      <c r="R1065" s="20"/>
      <c r="S1065" s="20"/>
      <c r="T1065" s="22"/>
    </row>
    <row r="1066" spans="17:20" x14ac:dyDescent="0.3">
      <c r="Q1066" s="22"/>
      <c r="R1066" s="20"/>
      <c r="S1066" s="20"/>
      <c r="T1066" s="22"/>
    </row>
    <row r="1067" spans="17:20" x14ac:dyDescent="0.3">
      <c r="Q1067" s="22"/>
      <c r="R1067" s="20"/>
      <c r="S1067" s="20"/>
      <c r="T1067" s="22"/>
    </row>
    <row r="1068" spans="17:20" x14ac:dyDescent="0.3">
      <c r="Q1068" s="22"/>
      <c r="R1068" s="20"/>
      <c r="S1068" s="20"/>
      <c r="T1068" s="22"/>
    </row>
    <row r="1069" spans="17:20" x14ac:dyDescent="0.3">
      <c r="Q1069" s="22"/>
      <c r="R1069" s="20"/>
      <c r="S1069" s="20"/>
      <c r="T1069" s="22"/>
    </row>
    <row r="1070" spans="17:20" x14ac:dyDescent="0.3">
      <c r="Q1070" s="22"/>
      <c r="R1070" s="20"/>
      <c r="S1070" s="20"/>
      <c r="T1070" s="22"/>
    </row>
    <row r="1071" spans="17:20" x14ac:dyDescent="0.3">
      <c r="Q1071" s="22"/>
      <c r="R1071" s="20"/>
      <c r="S1071" s="20"/>
      <c r="T1071" s="22"/>
    </row>
    <row r="1072" spans="17:20" x14ac:dyDescent="0.3">
      <c r="Q1072" s="22"/>
      <c r="R1072" s="20"/>
      <c r="S1072" s="20"/>
      <c r="T1072" s="22"/>
    </row>
    <row r="1073" spans="17:20" x14ac:dyDescent="0.3">
      <c r="Q1073" s="22"/>
      <c r="R1073" s="20"/>
      <c r="S1073" s="20"/>
      <c r="T1073" s="22"/>
    </row>
    <row r="1074" spans="17:20" x14ac:dyDescent="0.3">
      <c r="Q1074" s="22"/>
      <c r="R1074" s="20"/>
      <c r="S1074" s="20"/>
      <c r="T1074" s="22"/>
    </row>
    <row r="1075" spans="17:20" x14ac:dyDescent="0.3">
      <c r="Q1075" s="22"/>
      <c r="R1075" s="20"/>
      <c r="S1075" s="20"/>
      <c r="T1075" s="22"/>
    </row>
    <row r="1076" spans="17:20" x14ac:dyDescent="0.3">
      <c r="Q1076" s="22"/>
      <c r="R1076" s="20"/>
      <c r="S1076" s="20"/>
      <c r="T1076" s="22"/>
    </row>
    <row r="1077" spans="17:20" x14ac:dyDescent="0.3">
      <c r="Q1077" s="22"/>
      <c r="R1077" s="20"/>
      <c r="S1077" s="20"/>
      <c r="T1077" s="22"/>
    </row>
    <row r="1078" spans="17:20" x14ac:dyDescent="0.3">
      <c r="Q1078" s="22"/>
      <c r="R1078" s="20"/>
      <c r="S1078" s="20"/>
      <c r="T1078" s="22"/>
    </row>
    <row r="1079" spans="17:20" x14ac:dyDescent="0.3">
      <c r="Q1079" s="22"/>
      <c r="R1079" s="20"/>
      <c r="S1079" s="20"/>
      <c r="T1079" s="22"/>
    </row>
    <row r="1080" spans="17:20" x14ac:dyDescent="0.3">
      <c r="Q1080" s="22"/>
      <c r="R1080" s="20"/>
      <c r="S1080" s="20"/>
      <c r="T1080" s="22"/>
    </row>
    <row r="1081" spans="17:20" x14ac:dyDescent="0.3">
      <c r="Q1081" s="22"/>
      <c r="R1081" s="20"/>
      <c r="S1081" s="20"/>
      <c r="T1081" s="22"/>
    </row>
    <row r="1082" spans="17:20" x14ac:dyDescent="0.3">
      <c r="Q1082" s="22"/>
      <c r="R1082" s="20"/>
      <c r="S1082" s="20"/>
      <c r="T1082" s="22"/>
    </row>
    <row r="1083" spans="17:20" x14ac:dyDescent="0.3">
      <c r="Q1083" s="22"/>
      <c r="R1083" s="20"/>
      <c r="S1083" s="20"/>
      <c r="T1083" s="22"/>
    </row>
    <row r="1084" spans="17:20" x14ac:dyDescent="0.3">
      <c r="Q1084" s="22"/>
      <c r="R1084" s="20"/>
      <c r="S1084" s="20"/>
      <c r="T1084" s="22"/>
    </row>
    <row r="1085" spans="17:20" x14ac:dyDescent="0.3">
      <c r="Q1085" s="22"/>
      <c r="R1085" s="20"/>
      <c r="S1085" s="20"/>
      <c r="T1085" s="22"/>
    </row>
    <row r="1086" spans="17:20" x14ac:dyDescent="0.3">
      <c r="Q1086" s="22"/>
      <c r="R1086" s="20"/>
      <c r="S1086" s="20"/>
      <c r="T1086" s="22"/>
    </row>
    <row r="1087" spans="17:20" x14ac:dyDescent="0.3">
      <c r="Q1087" s="22"/>
      <c r="R1087" s="20"/>
      <c r="S1087" s="20"/>
      <c r="T1087" s="22"/>
    </row>
    <row r="1088" spans="17:20" x14ac:dyDescent="0.3">
      <c r="Q1088" s="22"/>
      <c r="R1088" s="20"/>
      <c r="S1088" s="20"/>
      <c r="T1088" s="22"/>
    </row>
    <row r="1089" spans="17:20" x14ac:dyDescent="0.3">
      <c r="Q1089" s="22"/>
      <c r="R1089" s="20"/>
      <c r="S1089" s="20"/>
      <c r="T1089" s="22"/>
    </row>
    <row r="1090" spans="17:20" x14ac:dyDescent="0.3">
      <c r="Q1090" s="22"/>
      <c r="R1090" s="20"/>
      <c r="S1090" s="20"/>
      <c r="T1090" s="22"/>
    </row>
    <row r="1091" spans="17:20" x14ac:dyDescent="0.3">
      <c r="Q1091" s="22"/>
      <c r="R1091" s="20"/>
      <c r="S1091" s="20"/>
      <c r="T1091" s="22"/>
    </row>
    <row r="1092" spans="17:20" x14ac:dyDescent="0.3">
      <c r="Q1092" s="22"/>
      <c r="R1092" s="20"/>
      <c r="S1092" s="20"/>
      <c r="T1092" s="22"/>
    </row>
    <row r="1093" spans="17:20" x14ac:dyDescent="0.3">
      <c r="Q1093" s="22"/>
      <c r="R1093" s="20"/>
      <c r="S1093" s="20"/>
      <c r="T1093" s="22"/>
    </row>
    <row r="1094" spans="17:20" x14ac:dyDescent="0.3">
      <c r="Q1094" s="22"/>
      <c r="R1094" s="20"/>
      <c r="S1094" s="20"/>
      <c r="T1094" s="22"/>
    </row>
    <row r="1095" spans="17:20" x14ac:dyDescent="0.3">
      <c r="Q1095" s="22"/>
      <c r="R1095" s="20"/>
      <c r="S1095" s="20"/>
      <c r="T1095" s="22"/>
    </row>
    <row r="1096" spans="17:20" x14ac:dyDescent="0.3">
      <c r="Q1096" s="22"/>
      <c r="R1096" s="20"/>
      <c r="S1096" s="20"/>
      <c r="T1096" s="22"/>
    </row>
    <row r="1097" spans="17:20" x14ac:dyDescent="0.3">
      <c r="Q1097" s="22"/>
      <c r="R1097" s="20"/>
      <c r="S1097" s="20"/>
      <c r="T1097" s="22"/>
    </row>
    <row r="1098" spans="17:20" x14ac:dyDescent="0.3">
      <c r="Q1098" s="22"/>
      <c r="R1098" s="20"/>
      <c r="S1098" s="20"/>
      <c r="T1098" s="22"/>
    </row>
    <row r="1099" spans="17:20" x14ac:dyDescent="0.3">
      <c r="Q1099" s="22"/>
      <c r="R1099" s="20"/>
      <c r="S1099" s="20"/>
      <c r="T1099" s="22"/>
    </row>
    <row r="1100" spans="17:20" x14ac:dyDescent="0.3">
      <c r="Q1100" s="22"/>
      <c r="R1100" s="20"/>
      <c r="S1100" s="20"/>
      <c r="T1100" s="22"/>
    </row>
    <row r="1101" spans="17:20" x14ac:dyDescent="0.3">
      <c r="Q1101" s="22"/>
      <c r="R1101" s="20"/>
      <c r="S1101" s="20"/>
      <c r="T1101" s="22"/>
    </row>
    <row r="1102" spans="17:20" x14ac:dyDescent="0.3">
      <c r="Q1102" s="22"/>
      <c r="R1102" s="20"/>
      <c r="S1102" s="20"/>
      <c r="T1102" s="22"/>
    </row>
    <row r="1103" spans="17:20" x14ac:dyDescent="0.3">
      <c r="Q1103" s="22"/>
      <c r="R1103" s="20"/>
      <c r="S1103" s="20"/>
      <c r="T1103" s="22"/>
    </row>
    <row r="1104" spans="17:20" x14ac:dyDescent="0.3">
      <c r="Q1104" s="22"/>
      <c r="R1104" s="20"/>
      <c r="S1104" s="20"/>
      <c r="T1104" s="22"/>
    </row>
    <row r="1105" spans="17:20" x14ac:dyDescent="0.3">
      <c r="Q1105" s="22"/>
      <c r="R1105" s="20"/>
      <c r="S1105" s="20"/>
      <c r="T1105" s="22"/>
    </row>
    <row r="1106" spans="17:20" x14ac:dyDescent="0.3">
      <c r="Q1106" s="22"/>
      <c r="R1106" s="20"/>
      <c r="S1106" s="20"/>
      <c r="T1106" s="22"/>
    </row>
    <row r="1107" spans="17:20" x14ac:dyDescent="0.3">
      <c r="Q1107" s="22"/>
      <c r="R1107" s="20"/>
      <c r="S1107" s="20"/>
      <c r="T1107" s="22"/>
    </row>
    <row r="1108" spans="17:20" x14ac:dyDescent="0.3">
      <c r="Q1108" s="22"/>
      <c r="R1108" s="20"/>
      <c r="S1108" s="20"/>
      <c r="T1108" s="22"/>
    </row>
    <row r="1109" spans="17:20" x14ac:dyDescent="0.3">
      <c r="Q1109" s="22"/>
      <c r="R1109" s="20"/>
      <c r="S1109" s="20"/>
      <c r="T1109" s="22"/>
    </row>
    <row r="1110" spans="17:20" x14ac:dyDescent="0.3">
      <c r="Q1110" s="22"/>
      <c r="R1110" s="20"/>
      <c r="S1110" s="20"/>
      <c r="T1110" s="22"/>
    </row>
    <row r="1111" spans="17:20" x14ac:dyDescent="0.3">
      <c r="Q1111" s="22"/>
      <c r="R1111" s="20"/>
      <c r="S1111" s="20"/>
      <c r="T1111" s="22"/>
    </row>
    <row r="1112" spans="17:20" x14ac:dyDescent="0.3">
      <c r="Q1112" s="22"/>
      <c r="R1112" s="20"/>
      <c r="S1112" s="20"/>
      <c r="T1112" s="22"/>
    </row>
    <row r="1113" spans="17:20" x14ac:dyDescent="0.3">
      <c r="Q1113" s="22"/>
      <c r="R1113" s="20"/>
      <c r="S1113" s="20"/>
      <c r="T1113" s="22"/>
    </row>
    <row r="1114" spans="17:20" x14ac:dyDescent="0.3">
      <c r="Q1114" s="22"/>
      <c r="R1114" s="20"/>
      <c r="S1114" s="20"/>
      <c r="T1114" s="22"/>
    </row>
    <row r="1115" spans="17:20" x14ac:dyDescent="0.3">
      <c r="Q1115" s="22"/>
      <c r="R1115" s="20"/>
      <c r="S1115" s="20"/>
      <c r="T1115" s="22"/>
    </row>
    <row r="1116" spans="17:20" x14ac:dyDescent="0.3">
      <c r="Q1116" s="22"/>
      <c r="R1116" s="20"/>
      <c r="S1116" s="20"/>
      <c r="T1116" s="22"/>
    </row>
    <row r="1117" spans="17:20" x14ac:dyDescent="0.3">
      <c r="Q1117" s="22"/>
      <c r="R1117" s="20"/>
      <c r="S1117" s="20"/>
      <c r="T1117" s="22"/>
    </row>
    <row r="1118" spans="17:20" x14ac:dyDescent="0.3">
      <c r="Q1118" s="22"/>
      <c r="R1118" s="20"/>
      <c r="S1118" s="20"/>
      <c r="T1118" s="22"/>
    </row>
    <row r="1119" spans="17:20" x14ac:dyDescent="0.3">
      <c r="Q1119" s="22"/>
      <c r="R1119" s="20"/>
      <c r="S1119" s="20"/>
      <c r="T1119" s="22"/>
    </row>
    <row r="1120" spans="17:20" x14ac:dyDescent="0.3">
      <c r="Q1120" s="22"/>
      <c r="R1120" s="20"/>
      <c r="S1120" s="20"/>
      <c r="T1120" s="22"/>
    </row>
    <row r="1121" spans="17:20" x14ac:dyDescent="0.3">
      <c r="Q1121" s="22"/>
      <c r="R1121" s="20"/>
      <c r="S1121" s="20"/>
      <c r="T1121" s="22"/>
    </row>
    <row r="1122" spans="17:20" x14ac:dyDescent="0.3">
      <c r="Q1122" s="22"/>
      <c r="R1122" s="20"/>
      <c r="S1122" s="20"/>
      <c r="T1122" s="22"/>
    </row>
    <row r="1123" spans="17:20" x14ac:dyDescent="0.3">
      <c r="Q1123" s="22"/>
      <c r="R1123" s="20"/>
      <c r="S1123" s="20"/>
      <c r="T1123" s="22"/>
    </row>
    <row r="1124" spans="17:20" x14ac:dyDescent="0.3">
      <c r="Q1124" s="22"/>
      <c r="R1124" s="20"/>
      <c r="S1124" s="20"/>
      <c r="T1124" s="22"/>
    </row>
    <row r="1125" spans="17:20" x14ac:dyDescent="0.3">
      <c r="Q1125" s="22"/>
      <c r="R1125" s="20"/>
      <c r="S1125" s="20"/>
      <c r="T1125" s="22"/>
    </row>
    <row r="1126" spans="17:20" x14ac:dyDescent="0.3">
      <c r="Q1126" s="22"/>
      <c r="R1126" s="20"/>
      <c r="S1126" s="20"/>
      <c r="T1126" s="22"/>
    </row>
    <row r="1127" spans="17:20" x14ac:dyDescent="0.3">
      <c r="Q1127" s="22"/>
      <c r="R1127" s="20"/>
      <c r="S1127" s="20"/>
      <c r="T1127" s="22"/>
    </row>
    <row r="1128" spans="17:20" x14ac:dyDescent="0.3">
      <c r="Q1128" s="22"/>
      <c r="R1128" s="20"/>
      <c r="S1128" s="20"/>
      <c r="T1128" s="22"/>
    </row>
    <row r="1129" spans="17:20" x14ac:dyDescent="0.3">
      <c r="Q1129" s="22"/>
      <c r="R1129" s="20"/>
      <c r="S1129" s="20"/>
      <c r="T1129" s="22"/>
    </row>
    <row r="1130" spans="17:20" x14ac:dyDescent="0.3">
      <c r="Q1130" s="22"/>
      <c r="R1130" s="20"/>
      <c r="S1130" s="20"/>
      <c r="T1130" s="22"/>
    </row>
    <row r="1131" spans="17:20" x14ac:dyDescent="0.3">
      <c r="Q1131" s="22"/>
      <c r="R1131" s="20"/>
      <c r="S1131" s="20"/>
      <c r="T1131" s="22"/>
    </row>
    <row r="1132" spans="17:20" x14ac:dyDescent="0.3">
      <c r="Q1132" s="22"/>
      <c r="R1132" s="20"/>
      <c r="S1132" s="20"/>
      <c r="T1132" s="22"/>
    </row>
    <row r="1133" spans="17:20" x14ac:dyDescent="0.3">
      <c r="Q1133" s="22"/>
      <c r="R1133" s="20"/>
      <c r="S1133" s="20"/>
      <c r="T1133" s="22"/>
    </row>
    <row r="1134" spans="17:20" x14ac:dyDescent="0.3">
      <c r="Q1134" s="22"/>
      <c r="R1134" s="20"/>
      <c r="S1134" s="20"/>
      <c r="T1134" s="22"/>
    </row>
    <row r="1135" spans="17:20" x14ac:dyDescent="0.3">
      <c r="Q1135" s="22"/>
      <c r="R1135" s="20"/>
      <c r="S1135" s="20"/>
      <c r="T1135" s="22"/>
    </row>
    <row r="1136" spans="17:20" x14ac:dyDescent="0.3">
      <c r="Q1136" s="22"/>
      <c r="R1136" s="20"/>
      <c r="S1136" s="20"/>
      <c r="T1136" s="22"/>
    </row>
    <row r="1137" spans="17:20" x14ac:dyDescent="0.3">
      <c r="Q1137" s="22"/>
      <c r="R1137" s="20"/>
      <c r="S1137" s="20"/>
      <c r="T1137" s="22"/>
    </row>
    <row r="1138" spans="17:20" x14ac:dyDescent="0.3">
      <c r="Q1138" s="22"/>
      <c r="R1138" s="20"/>
      <c r="S1138" s="20"/>
      <c r="T1138" s="22"/>
    </row>
    <row r="1139" spans="17:20" x14ac:dyDescent="0.3">
      <c r="Q1139" s="22"/>
      <c r="R1139" s="20"/>
      <c r="S1139" s="20"/>
      <c r="T1139" s="22"/>
    </row>
    <row r="1140" spans="17:20" x14ac:dyDescent="0.3">
      <c r="Q1140" s="22"/>
      <c r="R1140" s="20"/>
      <c r="S1140" s="20"/>
      <c r="T1140" s="22"/>
    </row>
    <row r="1141" spans="17:20" x14ac:dyDescent="0.3">
      <c r="Q1141" s="22"/>
      <c r="R1141" s="20"/>
      <c r="S1141" s="20"/>
      <c r="T1141" s="22"/>
    </row>
    <row r="1142" spans="17:20" x14ac:dyDescent="0.3">
      <c r="Q1142" s="22"/>
      <c r="R1142" s="20"/>
      <c r="S1142" s="20"/>
      <c r="T1142" s="22"/>
    </row>
    <row r="1143" spans="17:20" x14ac:dyDescent="0.3">
      <c r="Q1143" s="22"/>
      <c r="R1143" s="20"/>
      <c r="S1143" s="20"/>
      <c r="T1143" s="22"/>
    </row>
    <row r="1144" spans="17:20" x14ac:dyDescent="0.3">
      <c r="Q1144" s="22"/>
      <c r="R1144" s="20"/>
      <c r="S1144" s="20"/>
      <c r="T1144" s="22"/>
    </row>
    <row r="1145" spans="17:20" x14ac:dyDescent="0.3">
      <c r="Q1145" s="22"/>
      <c r="R1145" s="20"/>
      <c r="S1145" s="20"/>
      <c r="T1145" s="22"/>
    </row>
    <row r="1146" spans="17:20" x14ac:dyDescent="0.3">
      <c r="Q1146" s="22"/>
      <c r="R1146" s="20"/>
      <c r="S1146" s="20"/>
      <c r="T1146" s="22"/>
    </row>
    <row r="1147" spans="17:20" x14ac:dyDescent="0.3">
      <c r="Q1147" s="22"/>
      <c r="R1147" s="20"/>
      <c r="S1147" s="20"/>
      <c r="T1147" s="22"/>
    </row>
    <row r="1148" spans="17:20" x14ac:dyDescent="0.3">
      <c r="Q1148" s="22"/>
      <c r="R1148" s="20"/>
      <c r="S1148" s="20"/>
      <c r="T1148" s="22"/>
    </row>
    <row r="1149" spans="17:20" x14ac:dyDescent="0.3">
      <c r="Q1149" s="22"/>
      <c r="R1149" s="20"/>
      <c r="S1149" s="20"/>
      <c r="T1149" s="22"/>
    </row>
    <row r="1150" spans="17:20" x14ac:dyDescent="0.3">
      <c r="Q1150" s="22"/>
      <c r="R1150" s="20"/>
      <c r="S1150" s="20"/>
      <c r="T1150" s="22"/>
    </row>
    <row r="1151" spans="17:20" x14ac:dyDescent="0.3">
      <c r="Q1151" s="22"/>
      <c r="R1151" s="20"/>
      <c r="S1151" s="20"/>
      <c r="T1151" s="22"/>
    </row>
    <row r="1152" spans="17:20" x14ac:dyDescent="0.3">
      <c r="Q1152" s="22"/>
      <c r="R1152" s="20"/>
      <c r="S1152" s="20"/>
      <c r="T1152" s="22"/>
    </row>
    <row r="1153" spans="17:20" x14ac:dyDescent="0.3">
      <c r="Q1153" s="22"/>
      <c r="R1153" s="20"/>
      <c r="S1153" s="20"/>
      <c r="T1153" s="22"/>
    </row>
    <row r="1154" spans="17:20" x14ac:dyDescent="0.3">
      <c r="Q1154" s="22"/>
      <c r="R1154" s="20"/>
      <c r="S1154" s="20"/>
      <c r="T1154" s="22"/>
    </row>
    <row r="1155" spans="17:20" x14ac:dyDescent="0.3">
      <c r="Q1155" s="22"/>
      <c r="R1155" s="20"/>
      <c r="S1155" s="20"/>
      <c r="T1155" s="22"/>
    </row>
    <row r="1156" spans="17:20" x14ac:dyDescent="0.3">
      <c r="Q1156" s="22"/>
      <c r="R1156" s="20"/>
      <c r="S1156" s="20"/>
      <c r="T1156" s="22"/>
    </row>
    <row r="1157" spans="17:20" x14ac:dyDescent="0.3">
      <c r="Q1157" s="22"/>
      <c r="R1157" s="20"/>
      <c r="S1157" s="20"/>
      <c r="T1157" s="22"/>
    </row>
    <row r="1158" spans="17:20" x14ac:dyDescent="0.3">
      <c r="Q1158" s="22"/>
      <c r="R1158" s="20"/>
      <c r="S1158" s="20"/>
      <c r="T1158" s="22"/>
    </row>
    <row r="1159" spans="17:20" x14ac:dyDescent="0.3">
      <c r="Q1159" s="22"/>
      <c r="R1159" s="20"/>
      <c r="S1159" s="20"/>
      <c r="T1159" s="22"/>
    </row>
    <row r="1160" spans="17:20" x14ac:dyDescent="0.3">
      <c r="Q1160" s="22"/>
      <c r="R1160" s="20"/>
      <c r="S1160" s="20"/>
      <c r="T1160" s="22"/>
    </row>
    <row r="1161" spans="17:20" x14ac:dyDescent="0.3">
      <c r="Q1161" s="22"/>
      <c r="R1161" s="20"/>
      <c r="S1161" s="20"/>
      <c r="T1161" s="22"/>
    </row>
    <row r="1162" spans="17:20" x14ac:dyDescent="0.3">
      <c r="Q1162" s="22"/>
      <c r="R1162" s="20"/>
      <c r="S1162" s="20"/>
      <c r="T1162" s="22"/>
    </row>
    <row r="1163" spans="17:20" x14ac:dyDescent="0.3">
      <c r="Q1163" s="22"/>
      <c r="R1163" s="20"/>
      <c r="S1163" s="20"/>
      <c r="T1163" s="22"/>
    </row>
    <row r="1164" spans="17:20" x14ac:dyDescent="0.3">
      <c r="Q1164" s="22"/>
      <c r="R1164" s="20"/>
      <c r="S1164" s="20"/>
      <c r="T1164" s="22"/>
    </row>
    <row r="1165" spans="17:20" x14ac:dyDescent="0.3">
      <c r="Q1165" s="22"/>
      <c r="R1165" s="20"/>
      <c r="S1165" s="20"/>
      <c r="T1165" s="22"/>
    </row>
    <row r="1166" spans="17:20" x14ac:dyDescent="0.3">
      <c r="Q1166" s="22"/>
      <c r="R1166" s="20"/>
      <c r="S1166" s="20"/>
      <c r="T1166" s="22"/>
    </row>
    <row r="1167" spans="17:20" x14ac:dyDescent="0.3">
      <c r="Q1167" s="22"/>
      <c r="R1167" s="20"/>
      <c r="S1167" s="20"/>
      <c r="T1167" s="22"/>
    </row>
    <row r="1168" spans="17:20" x14ac:dyDescent="0.3">
      <c r="Q1168" s="22"/>
      <c r="R1168" s="20"/>
      <c r="S1168" s="20"/>
      <c r="T1168" s="22"/>
    </row>
    <row r="1169" spans="17:20" x14ac:dyDescent="0.3">
      <c r="Q1169" s="22"/>
      <c r="R1169" s="20"/>
      <c r="S1169" s="20"/>
      <c r="T1169" s="22"/>
    </row>
    <row r="1170" spans="17:20" x14ac:dyDescent="0.3">
      <c r="Q1170" s="22"/>
      <c r="R1170" s="20"/>
      <c r="S1170" s="20"/>
      <c r="T1170" s="22"/>
    </row>
    <row r="1171" spans="17:20" x14ac:dyDescent="0.3">
      <c r="Q1171" s="22"/>
      <c r="R1171" s="20"/>
      <c r="S1171" s="20"/>
      <c r="T1171" s="22"/>
    </row>
    <row r="1172" spans="17:20" x14ac:dyDescent="0.3">
      <c r="Q1172" s="22"/>
      <c r="R1172" s="20"/>
      <c r="S1172" s="20"/>
      <c r="T1172" s="22"/>
    </row>
    <row r="1173" spans="17:20" x14ac:dyDescent="0.3">
      <c r="Q1173" s="22"/>
      <c r="R1173" s="20"/>
      <c r="S1173" s="20"/>
      <c r="T1173" s="22"/>
    </row>
    <row r="1174" spans="17:20" x14ac:dyDescent="0.3">
      <c r="Q1174" s="22"/>
      <c r="R1174" s="20"/>
      <c r="S1174" s="20"/>
      <c r="T1174" s="22"/>
    </row>
    <row r="1175" spans="17:20" x14ac:dyDescent="0.3">
      <c r="Q1175" s="22"/>
      <c r="R1175" s="20"/>
      <c r="S1175" s="20"/>
      <c r="T1175" s="22"/>
    </row>
    <row r="1176" spans="17:20" x14ac:dyDescent="0.3">
      <c r="Q1176" s="22"/>
      <c r="R1176" s="20"/>
      <c r="S1176" s="20"/>
      <c r="T1176" s="22"/>
    </row>
    <row r="1177" spans="17:20" x14ac:dyDescent="0.3">
      <c r="Q1177" s="22"/>
      <c r="R1177" s="20"/>
      <c r="S1177" s="20"/>
      <c r="T1177" s="22"/>
    </row>
    <row r="1178" spans="17:20" x14ac:dyDescent="0.3">
      <c r="Q1178" s="22"/>
      <c r="R1178" s="20"/>
      <c r="S1178" s="20"/>
      <c r="T1178" s="22"/>
    </row>
    <row r="1179" spans="17:20" x14ac:dyDescent="0.3">
      <c r="Q1179" s="22"/>
      <c r="R1179" s="20"/>
      <c r="S1179" s="20"/>
      <c r="T1179" s="22"/>
    </row>
    <row r="1180" spans="17:20" x14ac:dyDescent="0.3">
      <c r="Q1180" s="22"/>
      <c r="R1180" s="20"/>
      <c r="S1180" s="20"/>
      <c r="T1180" s="22"/>
    </row>
    <row r="1181" spans="17:20" x14ac:dyDescent="0.3">
      <c r="Q1181" s="22"/>
      <c r="R1181" s="20"/>
      <c r="S1181" s="20"/>
      <c r="T1181" s="22"/>
    </row>
    <row r="1182" spans="17:20" x14ac:dyDescent="0.3">
      <c r="Q1182" s="22"/>
      <c r="R1182" s="20"/>
      <c r="S1182" s="20"/>
      <c r="T1182" s="22"/>
    </row>
    <row r="1183" spans="17:20" x14ac:dyDescent="0.3">
      <c r="Q1183" s="22"/>
      <c r="R1183" s="20"/>
      <c r="S1183" s="20"/>
      <c r="T1183" s="22"/>
    </row>
    <row r="1184" spans="17:20" x14ac:dyDescent="0.3">
      <c r="Q1184" s="22"/>
      <c r="R1184" s="20"/>
      <c r="S1184" s="20"/>
      <c r="T1184" s="22"/>
    </row>
    <row r="1185" spans="17:20" x14ac:dyDescent="0.3">
      <c r="Q1185" s="22"/>
      <c r="R1185" s="20"/>
      <c r="S1185" s="20"/>
      <c r="T1185" s="22"/>
    </row>
    <row r="1186" spans="17:20" x14ac:dyDescent="0.3">
      <c r="Q1186" s="22"/>
      <c r="R1186" s="20"/>
      <c r="S1186" s="20"/>
      <c r="T1186" s="22"/>
    </row>
    <row r="1187" spans="17:20" x14ac:dyDescent="0.3">
      <c r="Q1187" s="22"/>
      <c r="R1187" s="20"/>
      <c r="S1187" s="20"/>
      <c r="T1187" s="22"/>
    </row>
    <row r="1188" spans="17:20" x14ac:dyDescent="0.3">
      <c r="Q1188" s="22"/>
      <c r="R1188" s="20"/>
      <c r="S1188" s="20"/>
      <c r="T1188" s="22"/>
    </row>
    <row r="1189" spans="17:20" x14ac:dyDescent="0.3">
      <c r="Q1189" s="22"/>
      <c r="R1189" s="20"/>
      <c r="S1189" s="20"/>
      <c r="T1189" s="22"/>
    </row>
    <row r="1190" spans="17:20" x14ac:dyDescent="0.3">
      <c r="Q1190" s="22"/>
      <c r="R1190" s="20"/>
      <c r="S1190" s="20"/>
      <c r="T1190" s="22"/>
    </row>
    <row r="1191" spans="17:20" x14ac:dyDescent="0.3">
      <c r="Q1191" s="22"/>
      <c r="R1191" s="20"/>
      <c r="S1191" s="20"/>
      <c r="T1191" s="22"/>
    </row>
    <row r="1192" spans="17:20" x14ac:dyDescent="0.3">
      <c r="Q1192" s="22"/>
      <c r="R1192" s="20"/>
      <c r="S1192" s="20"/>
      <c r="T1192" s="22"/>
    </row>
    <row r="1193" spans="17:20" x14ac:dyDescent="0.3">
      <c r="Q1193" s="22"/>
      <c r="R1193" s="20"/>
      <c r="S1193" s="20"/>
      <c r="T1193" s="22"/>
    </row>
    <row r="1194" spans="17:20" x14ac:dyDescent="0.3">
      <c r="Q1194" s="22"/>
      <c r="R1194" s="20"/>
      <c r="S1194" s="20"/>
      <c r="T1194" s="22"/>
    </row>
    <row r="1195" spans="17:20" x14ac:dyDescent="0.3">
      <c r="Q1195" s="22"/>
      <c r="R1195" s="20"/>
      <c r="S1195" s="20"/>
      <c r="T1195" s="22"/>
    </row>
    <row r="1196" spans="17:20" x14ac:dyDescent="0.3">
      <c r="Q1196" s="22"/>
      <c r="R1196" s="20"/>
      <c r="S1196" s="20"/>
      <c r="T1196" s="22"/>
    </row>
    <row r="1197" spans="17:20" x14ac:dyDescent="0.3">
      <c r="Q1197" s="22"/>
      <c r="R1197" s="20"/>
      <c r="S1197" s="20"/>
      <c r="T1197" s="22"/>
    </row>
    <row r="1198" spans="17:20" x14ac:dyDescent="0.3">
      <c r="Q1198" s="22"/>
      <c r="R1198" s="20"/>
      <c r="S1198" s="20"/>
      <c r="T1198" s="22"/>
    </row>
    <row r="1199" spans="17:20" x14ac:dyDescent="0.3">
      <c r="Q1199" s="22"/>
      <c r="R1199" s="20"/>
      <c r="S1199" s="20"/>
      <c r="T1199" s="22"/>
    </row>
    <row r="1200" spans="17:20" x14ac:dyDescent="0.3">
      <c r="Q1200" s="22"/>
      <c r="R1200" s="20"/>
      <c r="S1200" s="20"/>
      <c r="T1200" s="22"/>
    </row>
    <row r="1201" spans="17:20" x14ac:dyDescent="0.3">
      <c r="Q1201" s="22"/>
      <c r="R1201" s="20"/>
      <c r="S1201" s="20"/>
      <c r="T1201" s="22"/>
    </row>
    <row r="1202" spans="17:20" x14ac:dyDescent="0.3">
      <c r="Q1202" s="22"/>
      <c r="R1202" s="20"/>
      <c r="S1202" s="20"/>
      <c r="T1202" s="22"/>
    </row>
    <row r="1203" spans="17:20" x14ac:dyDescent="0.3">
      <c r="Q1203" s="22"/>
      <c r="R1203" s="20"/>
      <c r="S1203" s="20"/>
      <c r="T1203" s="22"/>
    </row>
    <row r="1204" spans="17:20" x14ac:dyDescent="0.3">
      <c r="Q1204" s="22"/>
      <c r="R1204" s="20"/>
      <c r="S1204" s="20"/>
      <c r="T1204" s="22"/>
    </row>
    <row r="1205" spans="17:20" x14ac:dyDescent="0.3">
      <c r="Q1205" s="22"/>
      <c r="R1205" s="20"/>
      <c r="S1205" s="20"/>
      <c r="T1205" s="22"/>
    </row>
    <row r="1206" spans="17:20" x14ac:dyDescent="0.3">
      <c r="Q1206" s="22"/>
      <c r="R1206" s="20"/>
      <c r="S1206" s="20"/>
      <c r="T1206" s="22"/>
    </row>
    <row r="1207" spans="17:20" x14ac:dyDescent="0.3">
      <c r="Q1207" s="22"/>
      <c r="R1207" s="20"/>
      <c r="S1207" s="20"/>
      <c r="T1207" s="22"/>
    </row>
    <row r="1208" spans="17:20" x14ac:dyDescent="0.3">
      <c r="Q1208" s="22"/>
      <c r="R1208" s="20"/>
      <c r="S1208" s="20"/>
      <c r="T1208" s="22"/>
    </row>
    <row r="1209" spans="17:20" x14ac:dyDescent="0.3">
      <c r="Q1209" s="22"/>
      <c r="R1209" s="20"/>
      <c r="S1209" s="20"/>
      <c r="T1209" s="22"/>
    </row>
    <row r="1210" spans="17:20" x14ac:dyDescent="0.3">
      <c r="Q1210" s="22"/>
      <c r="R1210" s="20"/>
      <c r="S1210" s="20"/>
      <c r="T1210" s="22"/>
    </row>
    <row r="1211" spans="17:20" x14ac:dyDescent="0.3">
      <c r="Q1211" s="22"/>
      <c r="R1211" s="20"/>
      <c r="S1211" s="20"/>
      <c r="T1211" s="22"/>
    </row>
    <row r="1212" spans="17:20" x14ac:dyDescent="0.3">
      <c r="Q1212" s="22"/>
      <c r="R1212" s="20"/>
      <c r="S1212" s="20"/>
      <c r="T1212" s="22"/>
    </row>
    <row r="1213" spans="17:20" x14ac:dyDescent="0.3">
      <c r="Q1213" s="22"/>
      <c r="R1213" s="20"/>
      <c r="S1213" s="20"/>
      <c r="T1213" s="22"/>
    </row>
    <row r="1214" spans="17:20" x14ac:dyDescent="0.3">
      <c r="Q1214" s="22"/>
      <c r="R1214" s="20"/>
      <c r="S1214" s="20"/>
      <c r="T1214" s="22"/>
    </row>
    <row r="1215" spans="17:20" x14ac:dyDescent="0.3">
      <c r="Q1215" s="22"/>
      <c r="R1215" s="20"/>
      <c r="S1215" s="20"/>
      <c r="T1215" s="22"/>
    </row>
    <row r="1216" spans="17:20" x14ac:dyDescent="0.3">
      <c r="Q1216" s="22"/>
      <c r="R1216" s="20"/>
      <c r="S1216" s="20"/>
      <c r="T1216" s="22"/>
    </row>
    <row r="1217" spans="17:20" x14ac:dyDescent="0.3">
      <c r="Q1217" s="22"/>
      <c r="R1217" s="20"/>
      <c r="S1217" s="20"/>
      <c r="T1217" s="22"/>
    </row>
    <row r="1218" spans="17:20" x14ac:dyDescent="0.3">
      <c r="Q1218" s="22"/>
      <c r="R1218" s="20"/>
      <c r="S1218" s="20"/>
      <c r="T1218" s="22"/>
    </row>
    <row r="1219" spans="17:20" x14ac:dyDescent="0.3">
      <c r="Q1219" s="22"/>
      <c r="R1219" s="20"/>
      <c r="S1219" s="20"/>
      <c r="T1219" s="22"/>
    </row>
    <row r="1220" spans="17:20" x14ac:dyDescent="0.3">
      <c r="Q1220" s="22"/>
      <c r="R1220" s="20"/>
      <c r="S1220" s="20"/>
      <c r="T1220" s="22"/>
    </row>
    <row r="1221" spans="17:20" x14ac:dyDescent="0.3">
      <c r="Q1221" s="22"/>
      <c r="R1221" s="20"/>
      <c r="S1221" s="20"/>
      <c r="T1221" s="22"/>
    </row>
    <row r="1222" spans="17:20" x14ac:dyDescent="0.3">
      <c r="Q1222" s="22"/>
      <c r="R1222" s="20"/>
      <c r="S1222" s="20"/>
      <c r="T1222" s="22"/>
    </row>
    <row r="1223" spans="17:20" x14ac:dyDescent="0.3">
      <c r="Q1223" s="22"/>
      <c r="R1223" s="20"/>
      <c r="S1223" s="20"/>
      <c r="T1223" s="22"/>
    </row>
    <row r="1224" spans="17:20" x14ac:dyDescent="0.3">
      <c r="Q1224" s="22"/>
      <c r="R1224" s="20"/>
      <c r="S1224" s="20"/>
      <c r="T1224" s="22"/>
    </row>
    <row r="1225" spans="17:20" x14ac:dyDescent="0.3">
      <c r="Q1225" s="22"/>
      <c r="R1225" s="20"/>
      <c r="S1225" s="20"/>
      <c r="T1225" s="22"/>
    </row>
    <row r="1226" spans="17:20" x14ac:dyDescent="0.3">
      <c r="Q1226" s="22"/>
      <c r="R1226" s="20"/>
      <c r="S1226" s="20"/>
      <c r="T1226" s="22"/>
    </row>
    <row r="1227" spans="17:20" x14ac:dyDescent="0.3">
      <c r="Q1227" s="22"/>
      <c r="R1227" s="20"/>
      <c r="S1227" s="20"/>
      <c r="T1227" s="22"/>
    </row>
    <row r="1228" spans="17:20" x14ac:dyDescent="0.3">
      <c r="Q1228" s="22"/>
      <c r="R1228" s="20"/>
      <c r="S1228" s="20"/>
      <c r="T1228" s="22"/>
    </row>
    <row r="1229" spans="17:20" x14ac:dyDescent="0.3">
      <c r="Q1229" s="22"/>
      <c r="R1229" s="20"/>
      <c r="S1229" s="20"/>
      <c r="T1229" s="22"/>
    </row>
    <row r="1230" spans="17:20" x14ac:dyDescent="0.3">
      <c r="Q1230" s="22"/>
      <c r="R1230" s="20"/>
      <c r="S1230" s="20"/>
      <c r="T1230" s="22"/>
    </row>
    <row r="1231" spans="17:20" x14ac:dyDescent="0.3">
      <c r="Q1231" s="22"/>
      <c r="R1231" s="20"/>
      <c r="S1231" s="20"/>
      <c r="T1231" s="22"/>
    </row>
    <row r="1232" spans="17:20" x14ac:dyDescent="0.3">
      <c r="Q1232" s="22"/>
      <c r="R1232" s="20"/>
      <c r="S1232" s="20"/>
      <c r="T1232" s="22"/>
    </row>
    <row r="1233" spans="17:20" x14ac:dyDescent="0.3">
      <c r="Q1233" s="22"/>
      <c r="R1233" s="20"/>
      <c r="S1233" s="20"/>
      <c r="T1233" s="22"/>
    </row>
    <row r="1234" spans="17:20" x14ac:dyDescent="0.3">
      <c r="Q1234" s="22"/>
      <c r="R1234" s="20"/>
      <c r="S1234" s="20"/>
      <c r="T1234" s="22"/>
    </row>
    <row r="1235" spans="17:20" x14ac:dyDescent="0.3">
      <c r="Q1235" s="22"/>
      <c r="R1235" s="20"/>
      <c r="S1235" s="20"/>
      <c r="T1235" s="22"/>
    </row>
    <row r="1236" spans="17:20" x14ac:dyDescent="0.3">
      <c r="Q1236" s="22"/>
      <c r="R1236" s="20"/>
      <c r="S1236" s="20"/>
      <c r="T1236" s="22"/>
    </row>
    <row r="1237" spans="17:20" x14ac:dyDescent="0.3">
      <c r="Q1237" s="22"/>
      <c r="R1237" s="20"/>
      <c r="S1237" s="20"/>
      <c r="T1237" s="22"/>
    </row>
    <row r="1238" spans="17:20" x14ac:dyDescent="0.3">
      <c r="Q1238" s="22"/>
      <c r="R1238" s="20"/>
      <c r="S1238" s="20"/>
      <c r="T1238" s="22"/>
    </row>
    <row r="1239" spans="17:20" x14ac:dyDescent="0.3">
      <c r="Q1239" s="22"/>
      <c r="R1239" s="20"/>
      <c r="S1239" s="20"/>
      <c r="T1239" s="22"/>
    </row>
    <row r="1240" spans="17:20" x14ac:dyDescent="0.3">
      <c r="Q1240" s="22"/>
      <c r="R1240" s="20"/>
      <c r="S1240" s="20"/>
      <c r="T1240" s="22"/>
    </row>
    <row r="1241" spans="17:20" x14ac:dyDescent="0.3">
      <c r="Q1241" s="22"/>
      <c r="R1241" s="20"/>
      <c r="S1241" s="20"/>
      <c r="T1241" s="22"/>
    </row>
    <row r="1242" spans="17:20" x14ac:dyDescent="0.3">
      <c r="Q1242" s="22"/>
      <c r="R1242" s="20"/>
      <c r="S1242" s="20"/>
      <c r="T1242" s="22"/>
    </row>
    <row r="1243" spans="17:20" x14ac:dyDescent="0.3">
      <c r="Q1243" s="22"/>
      <c r="R1243" s="20"/>
      <c r="S1243" s="20"/>
      <c r="T1243" s="22"/>
    </row>
    <row r="1244" spans="17:20" x14ac:dyDescent="0.3">
      <c r="Q1244" s="22"/>
      <c r="R1244" s="20"/>
      <c r="S1244" s="20"/>
      <c r="T1244" s="22"/>
    </row>
    <row r="1245" spans="17:20" x14ac:dyDescent="0.3">
      <c r="Q1245" s="22"/>
      <c r="R1245" s="20"/>
      <c r="S1245" s="20"/>
      <c r="T1245" s="22"/>
    </row>
    <row r="1246" spans="17:20" x14ac:dyDescent="0.3">
      <c r="Q1246" s="22"/>
      <c r="R1246" s="20"/>
      <c r="S1246" s="20"/>
      <c r="T1246" s="22"/>
    </row>
    <row r="1247" spans="17:20" x14ac:dyDescent="0.3">
      <c r="Q1247" s="22"/>
      <c r="R1247" s="20"/>
      <c r="S1247" s="20"/>
      <c r="T1247" s="22"/>
    </row>
    <row r="1248" spans="17:20" x14ac:dyDescent="0.3">
      <c r="Q1248" s="22"/>
      <c r="R1248" s="20"/>
      <c r="S1248" s="20"/>
      <c r="T1248" s="22"/>
    </row>
    <row r="1249" spans="17:20" x14ac:dyDescent="0.3">
      <c r="Q1249" s="22"/>
      <c r="R1249" s="20"/>
      <c r="S1249" s="20"/>
      <c r="T1249" s="22"/>
    </row>
    <row r="1250" spans="17:20" x14ac:dyDescent="0.3">
      <c r="Q1250" s="22"/>
      <c r="R1250" s="20"/>
      <c r="S1250" s="20"/>
      <c r="T1250" s="22"/>
    </row>
    <row r="1251" spans="17:20" x14ac:dyDescent="0.3">
      <c r="Q1251" s="22"/>
      <c r="R1251" s="20"/>
      <c r="S1251" s="20"/>
      <c r="T1251" s="22"/>
    </row>
    <row r="1252" spans="17:20" x14ac:dyDescent="0.3">
      <c r="Q1252" s="22"/>
      <c r="R1252" s="20"/>
      <c r="S1252" s="20"/>
      <c r="T1252" s="22"/>
    </row>
    <row r="1253" spans="17:20" x14ac:dyDescent="0.3">
      <c r="Q1253" s="22"/>
      <c r="R1253" s="20"/>
      <c r="S1253" s="20"/>
      <c r="T1253" s="22"/>
    </row>
    <row r="1254" spans="17:20" x14ac:dyDescent="0.3">
      <c r="Q1254" s="22"/>
      <c r="R1254" s="20"/>
      <c r="S1254" s="20"/>
      <c r="T1254" s="22"/>
    </row>
    <row r="1255" spans="17:20" x14ac:dyDescent="0.3">
      <c r="Q1255" s="22"/>
      <c r="R1255" s="20"/>
      <c r="S1255" s="20"/>
      <c r="T1255" s="22"/>
    </row>
    <row r="1256" spans="17:20" x14ac:dyDescent="0.3">
      <c r="Q1256" s="22"/>
      <c r="R1256" s="20"/>
      <c r="S1256" s="20"/>
      <c r="T1256" s="22"/>
    </row>
    <row r="1257" spans="17:20" x14ac:dyDescent="0.3">
      <c r="Q1257" s="22"/>
      <c r="R1257" s="20"/>
      <c r="S1257" s="20"/>
      <c r="T1257" s="22"/>
    </row>
    <row r="1258" spans="17:20" x14ac:dyDescent="0.3">
      <c r="Q1258" s="22"/>
      <c r="R1258" s="20"/>
      <c r="S1258" s="20"/>
      <c r="T1258" s="22"/>
    </row>
    <row r="1259" spans="17:20" x14ac:dyDescent="0.3">
      <c r="Q1259" s="22"/>
      <c r="R1259" s="20"/>
      <c r="S1259" s="20"/>
      <c r="T1259" s="22"/>
    </row>
    <row r="1260" spans="17:20" x14ac:dyDescent="0.3">
      <c r="Q1260" s="22"/>
      <c r="R1260" s="20"/>
      <c r="S1260" s="20"/>
      <c r="T1260" s="22"/>
    </row>
    <row r="1261" spans="17:20" x14ac:dyDescent="0.3">
      <c r="Q1261" s="22"/>
      <c r="R1261" s="20"/>
      <c r="S1261" s="20"/>
      <c r="T1261" s="22"/>
    </row>
    <row r="1262" spans="17:20" x14ac:dyDescent="0.3">
      <c r="Q1262" s="22"/>
      <c r="R1262" s="20"/>
      <c r="S1262" s="20"/>
      <c r="T1262" s="22"/>
    </row>
    <row r="1263" spans="17:20" x14ac:dyDescent="0.3">
      <c r="Q1263" s="22"/>
      <c r="R1263" s="20"/>
      <c r="S1263" s="20"/>
      <c r="T1263" s="22"/>
    </row>
    <row r="1264" spans="17:20" x14ac:dyDescent="0.3">
      <c r="Q1264" s="22"/>
      <c r="R1264" s="20"/>
      <c r="S1264" s="20"/>
      <c r="T1264" s="22"/>
    </row>
    <row r="1265" spans="17:20" x14ac:dyDescent="0.3">
      <c r="Q1265" s="22"/>
      <c r="R1265" s="20"/>
      <c r="S1265" s="20"/>
      <c r="T1265" s="22"/>
    </row>
    <row r="1266" spans="17:20" x14ac:dyDescent="0.3">
      <c r="Q1266" s="22"/>
      <c r="R1266" s="20"/>
      <c r="S1266" s="20"/>
      <c r="T1266" s="22"/>
    </row>
    <row r="1267" spans="17:20" x14ac:dyDescent="0.3">
      <c r="Q1267" s="22"/>
      <c r="R1267" s="20"/>
      <c r="S1267" s="20"/>
      <c r="T1267" s="22"/>
    </row>
    <row r="1268" spans="17:20" x14ac:dyDescent="0.3">
      <c r="Q1268" s="22"/>
      <c r="R1268" s="20"/>
      <c r="S1268" s="20"/>
      <c r="T1268" s="22"/>
    </row>
    <row r="1269" spans="17:20" x14ac:dyDescent="0.3">
      <c r="Q1269" s="22"/>
      <c r="R1269" s="20"/>
      <c r="S1269" s="20"/>
      <c r="T1269" s="22"/>
    </row>
    <row r="1270" spans="17:20" x14ac:dyDescent="0.3">
      <c r="Q1270" s="22"/>
      <c r="R1270" s="20"/>
      <c r="S1270" s="20"/>
      <c r="T1270" s="22"/>
    </row>
    <row r="1271" spans="17:20" x14ac:dyDescent="0.3">
      <c r="Q1271" s="22"/>
      <c r="R1271" s="20"/>
      <c r="S1271" s="20"/>
      <c r="T1271" s="22"/>
    </row>
    <row r="1272" spans="17:20" x14ac:dyDescent="0.3">
      <c r="Q1272" s="22"/>
      <c r="R1272" s="20"/>
      <c r="S1272" s="20"/>
      <c r="T1272" s="22"/>
    </row>
    <row r="1273" spans="17:20" x14ac:dyDescent="0.3">
      <c r="Q1273" s="22"/>
      <c r="R1273" s="20"/>
      <c r="S1273" s="20"/>
      <c r="T1273" s="22"/>
    </row>
    <row r="1274" spans="17:20" x14ac:dyDescent="0.3">
      <c r="Q1274" s="22"/>
      <c r="R1274" s="20"/>
      <c r="S1274" s="20"/>
      <c r="T1274" s="22"/>
    </row>
    <row r="1275" spans="17:20" x14ac:dyDescent="0.3">
      <c r="Q1275" s="22"/>
      <c r="R1275" s="20"/>
      <c r="S1275" s="20"/>
      <c r="T1275" s="22"/>
    </row>
    <row r="1276" spans="17:20" x14ac:dyDescent="0.3">
      <c r="Q1276" s="22"/>
      <c r="R1276" s="20"/>
      <c r="S1276" s="20"/>
      <c r="T1276" s="22"/>
    </row>
    <row r="1277" spans="17:20" x14ac:dyDescent="0.3">
      <c r="Q1277" s="22"/>
      <c r="R1277" s="20"/>
      <c r="S1277" s="20"/>
      <c r="T1277" s="22"/>
    </row>
    <row r="1278" spans="17:20" x14ac:dyDescent="0.3">
      <c r="Q1278" s="22"/>
      <c r="R1278" s="20"/>
      <c r="S1278" s="20"/>
      <c r="T1278" s="22"/>
    </row>
    <row r="1279" spans="17:20" x14ac:dyDescent="0.3">
      <c r="Q1279" s="22"/>
      <c r="R1279" s="20"/>
      <c r="S1279" s="20"/>
      <c r="T1279" s="22"/>
    </row>
    <row r="1280" spans="17:20" x14ac:dyDescent="0.3">
      <c r="Q1280" s="22"/>
      <c r="R1280" s="20"/>
      <c r="S1280" s="20"/>
      <c r="T1280" s="22"/>
    </row>
    <row r="1281" spans="17:20" x14ac:dyDescent="0.3">
      <c r="Q1281" s="22"/>
      <c r="R1281" s="20"/>
      <c r="S1281" s="20"/>
      <c r="T1281" s="22"/>
    </row>
    <row r="1282" spans="17:20" x14ac:dyDescent="0.3">
      <c r="Q1282" s="22"/>
      <c r="R1282" s="20"/>
      <c r="S1282" s="20"/>
      <c r="T1282" s="22"/>
    </row>
    <row r="1283" spans="17:20" x14ac:dyDescent="0.3">
      <c r="Q1283" s="22"/>
      <c r="R1283" s="20"/>
      <c r="S1283" s="20"/>
      <c r="T1283" s="22"/>
    </row>
    <row r="1284" spans="17:20" x14ac:dyDescent="0.3">
      <c r="Q1284" s="22"/>
      <c r="R1284" s="20"/>
      <c r="S1284" s="20"/>
      <c r="T1284" s="22"/>
    </row>
    <row r="1285" spans="17:20" x14ac:dyDescent="0.3">
      <c r="Q1285" s="22"/>
      <c r="R1285" s="20"/>
      <c r="S1285" s="20"/>
      <c r="T1285" s="22"/>
    </row>
    <row r="1286" spans="17:20" x14ac:dyDescent="0.3">
      <c r="Q1286" s="22"/>
      <c r="R1286" s="20"/>
      <c r="S1286" s="20"/>
      <c r="T1286" s="22"/>
    </row>
    <row r="1287" spans="17:20" x14ac:dyDescent="0.3">
      <c r="Q1287" s="22"/>
      <c r="R1287" s="20"/>
      <c r="S1287" s="20"/>
      <c r="T1287" s="22"/>
    </row>
    <row r="1288" spans="17:20" x14ac:dyDescent="0.3">
      <c r="Q1288" s="22"/>
      <c r="R1288" s="20"/>
      <c r="S1288" s="20"/>
      <c r="T1288" s="22"/>
    </row>
    <row r="1289" spans="17:20" x14ac:dyDescent="0.3">
      <c r="Q1289" s="22"/>
      <c r="R1289" s="20"/>
      <c r="S1289" s="20"/>
      <c r="T1289" s="22"/>
    </row>
    <row r="1290" spans="17:20" x14ac:dyDescent="0.3">
      <c r="Q1290" s="22"/>
      <c r="R1290" s="20"/>
      <c r="S1290" s="20"/>
      <c r="T1290" s="22"/>
    </row>
    <row r="1291" spans="17:20" x14ac:dyDescent="0.3">
      <c r="Q1291" s="22"/>
      <c r="R1291" s="20"/>
      <c r="S1291" s="20"/>
      <c r="T1291" s="22"/>
    </row>
    <row r="1292" spans="17:20" x14ac:dyDescent="0.3">
      <c r="Q1292" s="22"/>
      <c r="R1292" s="20"/>
      <c r="S1292" s="20"/>
      <c r="T1292" s="22"/>
    </row>
    <row r="1293" spans="17:20" x14ac:dyDescent="0.3">
      <c r="Q1293" s="22"/>
      <c r="R1293" s="20"/>
      <c r="S1293" s="20"/>
      <c r="T1293" s="22"/>
    </row>
    <row r="1294" spans="17:20" x14ac:dyDescent="0.3">
      <c r="Q1294" s="22"/>
      <c r="R1294" s="20"/>
      <c r="S1294" s="20"/>
      <c r="T1294" s="22"/>
    </row>
    <row r="1295" spans="17:20" x14ac:dyDescent="0.3">
      <c r="Q1295" s="22"/>
      <c r="R1295" s="20"/>
      <c r="S1295" s="20"/>
      <c r="T1295" s="22"/>
    </row>
    <row r="1296" spans="17:20" x14ac:dyDescent="0.3">
      <c r="Q1296" s="22"/>
      <c r="R1296" s="20"/>
      <c r="S1296" s="20"/>
      <c r="T1296" s="22"/>
    </row>
    <row r="1297" spans="17:20" x14ac:dyDescent="0.3">
      <c r="Q1297" s="22"/>
      <c r="R1297" s="20"/>
      <c r="S1297" s="20"/>
      <c r="T1297" s="22"/>
    </row>
    <row r="1298" spans="17:20" x14ac:dyDescent="0.3">
      <c r="Q1298" s="22"/>
      <c r="R1298" s="20"/>
      <c r="S1298" s="20"/>
      <c r="T1298" s="22"/>
    </row>
    <row r="1299" spans="17:20" x14ac:dyDescent="0.3">
      <c r="Q1299" s="22"/>
      <c r="R1299" s="20"/>
      <c r="S1299" s="20"/>
      <c r="T1299" s="22"/>
    </row>
    <row r="1300" spans="17:20" x14ac:dyDescent="0.3">
      <c r="Q1300" s="22"/>
      <c r="R1300" s="20"/>
      <c r="S1300" s="20"/>
      <c r="T1300" s="22"/>
    </row>
    <row r="1301" spans="17:20" x14ac:dyDescent="0.3">
      <c r="Q1301" s="22"/>
      <c r="R1301" s="20"/>
      <c r="S1301" s="20"/>
      <c r="T1301" s="22"/>
    </row>
    <row r="1302" spans="17:20" x14ac:dyDescent="0.3">
      <c r="Q1302" s="22"/>
      <c r="R1302" s="20"/>
      <c r="S1302" s="20"/>
      <c r="T1302" s="22"/>
    </row>
    <row r="1303" spans="17:20" x14ac:dyDescent="0.3">
      <c r="Q1303" s="22"/>
      <c r="R1303" s="20"/>
      <c r="S1303" s="20"/>
      <c r="T1303" s="22"/>
    </row>
    <row r="1304" spans="17:20" x14ac:dyDescent="0.3">
      <c r="Q1304" s="22"/>
      <c r="R1304" s="20"/>
      <c r="S1304" s="20"/>
      <c r="T1304" s="22"/>
    </row>
    <row r="1305" spans="17:20" x14ac:dyDescent="0.3">
      <c r="Q1305" s="22"/>
      <c r="R1305" s="20"/>
      <c r="S1305" s="20"/>
      <c r="T1305" s="22"/>
    </row>
    <row r="1306" spans="17:20" x14ac:dyDescent="0.3">
      <c r="Q1306" s="22"/>
      <c r="R1306" s="20"/>
      <c r="S1306" s="20"/>
      <c r="T1306" s="22"/>
    </row>
    <row r="1307" spans="17:20" x14ac:dyDescent="0.3">
      <c r="Q1307" s="22"/>
      <c r="R1307" s="20"/>
      <c r="S1307" s="20"/>
      <c r="T1307" s="22"/>
    </row>
    <row r="1308" spans="17:20" x14ac:dyDescent="0.3">
      <c r="Q1308" s="22"/>
      <c r="R1308" s="20"/>
      <c r="S1308" s="20"/>
      <c r="T1308" s="22"/>
    </row>
    <row r="1309" spans="17:20" x14ac:dyDescent="0.3">
      <c r="Q1309" s="22"/>
      <c r="R1309" s="20"/>
      <c r="S1309" s="20"/>
      <c r="T1309" s="22"/>
    </row>
    <row r="1310" spans="17:20" x14ac:dyDescent="0.3">
      <c r="Q1310" s="22"/>
      <c r="R1310" s="20"/>
      <c r="S1310" s="20"/>
      <c r="T1310" s="22"/>
    </row>
    <row r="1311" spans="17:20" x14ac:dyDescent="0.3">
      <c r="Q1311" s="22"/>
      <c r="R1311" s="20"/>
      <c r="S1311" s="20"/>
      <c r="T1311" s="22"/>
    </row>
    <row r="1312" spans="17:20" x14ac:dyDescent="0.3">
      <c r="Q1312" s="22"/>
      <c r="R1312" s="20"/>
      <c r="S1312" s="20"/>
      <c r="T1312" s="22"/>
    </row>
    <row r="1313" spans="17:20" x14ac:dyDescent="0.3">
      <c r="Q1313" s="22"/>
      <c r="R1313" s="20"/>
      <c r="S1313" s="20"/>
      <c r="T1313" s="22"/>
    </row>
    <row r="1314" spans="17:20" x14ac:dyDescent="0.3">
      <c r="Q1314" s="22"/>
      <c r="R1314" s="20"/>
      <c r="S1314" s="20"/>
      <c r="T1314" s="22"/>
    </row>
    <row r="1315" spans="17:20" x14ac:dyDescent="0.3">
      <c r="Q1315" s="22"/>
      <c r="R1315" s="20"/>
      <c r="S1315" s="20"/>
      <c r="T1315" s="22"/>
    </row>
    <row r="1316" spans="17:20" x14ac:dyDescent="0.3">
      <c r="Q1316" s="22"/>
      <c r="R1316" s="20"/>
      <c r="S1316" s="20"/>
      <c r="T1316" s="22"/>
    </row>
    <row r="1317" spans="17:20" x14ac:dyDescent="0.3">
      <c r="Q1317" s="22"/>
      <c r="R1317" s="20"/>
      <c r="S1317" s="20"/>
      <c r="T1317" s="22"/>
    </row>
    <row r="1318" spans="17:20" x14ac:dyDescent="0.3">
      <c r="Q1318" s="22"/>
      <c r="R1318" s="20"/>
      <c r="S1318" s="20"/>
      <c r="T1318" s="22"/>
    </row>
    <row r="1319" spans="17:20" x14ac:dyDescent="0.3">
      <c r="Q1319" s="22"/>
      <c r="R1319" s="20"/>
      <c r="S1319" s="20"/>
      <c r="T1319" s="22"/>
    </row>
    <row r="1320" spans="17:20" x14ac:dyDescent="0.3">
      <c r="Q1320" s="22"/>
      <c r="R1320" s="20"/>
      <c r="S1320" s="20"/>
      <c r="T1320" s="22"/>
    </row>
    <row r="1321" spans="17:20" x14ac:dyDescent="0.3">
      <c r="Q1321" s="22"/>
      <c r="R1321" s="20"/>
      <c r="S1321" s="20"/>
      <c r="T1321" s="22"/>
    </row>
    <row r="1322" spans="17:20" x14ac:dyDescent="0.3">
      <c r="Q1322" s="22"/>
      <c r="R1322" s="20"/>
      <c r="S1322" s="20"/>
      <c r="T1322" s="22"/>
    </row>
    <row r="1323" spans="17:20" x14ac:dyDescent="0.3">
      <c r="Q1323" s="22"/>
      <c r="R1323" s="20"/>
      <c r="S1323" s="20"/>
      <c r="T1323" s="22"/>
    </row>
    <row r="1324" spans="17:20" x14ac:dyDescent="0.3">
      <c r="Q1324" s="22"/>
      <c r="R1324" s="20"/>
      <c r="S1324" s="20"/>
      <c r="T1324" s="22"/>
    </row>
    <row r="1325" spans="17:20" x14ac:dyDescent="0.3">
      <c r="Q1325" s="22"/>
      <c r="R1325" s="20"/>
      <c r="S1325" s="20"/>
      <c r="T1325" s="22"/>
    </row>
    <row r="1326" spans="17:20" x14ac:dyDescent="0.3">
      <c r="Q1326" s="22"/>
      <c r="R1326" s="20"/>
      <c r="S1326" s="20"/>
      <c r="T1326" s="22"/>
    </row>
    <row r="1327" spans="17:20" x14ac:dyDescent="0.3">
      <c r="Q1327" s="22"/>
      <c r="R1327" s="20"/>
      <c r="S1327" s="20"/>
      <c r="T1327" s="22"/>
    </row>
    <row r="1328" spans="17:20" x14ac:dyDescent="0.3">
      <c r="Q1328" s="22"/>
      <c r="R1328" s="20"/>
      <c r="S1328" s="20"/>
      <c r="T1328" s="22"/>
    </row>
    <row r="1329" spans="17:20" x14ac:dyDescent="0.3">
      <c r="Q1329" s="22"/>
      <c r="R1329" s="20"/>
      <c r="S1329" s="20"/>
      <c r="T1329" s="22"/>
    </row>
    <row r="1330" spans="17:20" x14ac:dyDescent="0.3">
      <c r="Q1330" s="22"/>
      <c r="R1330" s="20"/>
      <c r="S1330" s="20"/>
      <c r="T1330" s="22"/>
    </row>
    <row r="1331" spans="17:20" x14ac:dyDescent="0.3">
      <c r="Q1331" s="22"/>
      <c r="R1331" s="20"/>
      <c r="S1331" s="20"/>
      <c r="T1331" s="22"/>
    </row>
    <row r="1332" spans="17:20" x14ac:dyDescent="0.3">
      <c r="Q1332" s="22"/>
      <c r="R1332" s="20"/>
      <c r="S1332" s="20"/>
      <c r="T1332" s="22"/>
    </row>
    <row r="1333" spans="17:20" x14ac:dyDescent="0.3">
      <c r="Q1333" s="22"/>
      <c r="R1333" s="20"/>
      <c r="S1333" s="20"/>
      <c r="T1333" s="22"/>
    </row>
    <row r="1334" spans="17:20" x14ac:dyDescent="0.3">
      <c r="Q1334" s="22"/>
      <c r="R1334" s="20"/>
      <c r="S1334" s="20"/>
      <c r="T1334" s="22"/>
    </row>
    <row r="1335" spans="17:20" x14ac:dyDescent="0.3">
      <c r="Q1335" s="22"/>
      <c r="R1335" s="20"/>
      <c r="S1335" s="20"/>
      <c r="T1335" s="22"/>
    </row>
    <row r="1336" spans="17:20" x14ac:dyDescent="0.3">
      <c r="Q1336" s="22"/>
      <c r="R1336" s="20"/>
      <c r="S1336" s="20"/>
      <c r="T1336" s="22"/>
    </row>
    <row r="1337" spans="17:20" x14ac:dyDescent="0.3">
      <c r="Q1337" s="22"/>
      <c r="R1337" s="20"/>
      <c r="S1337" s="20"/>
      <c r="T1337" s="22"/>
    </row>
    <row r="1338" spans="17:20" x14ac:dyDescent="0.3">
      <c r="Q1338" s="22"/>
      <c r="R1338" s="20"/>
      <c r="S1338" s="20"/>
      <c r="T1338" s="22"/>
    </row>
    <row r="1339" spans="17:20" x14ac:dyDescent="0.3">
      <c r="Q1339" s="22"/>
      <c r="R1339" s="20"/>
      <c r="S1339" s="20"/>
      <c r="T1339" s="22"/>
    </row>
    <row r="1340" spans="17:20" x14ac:dyDescent="0.3">
      <c r="Q1340" s="22"/>
      <c r="R1340" s="20"/>
      <c r="S1340" s="20"/>
      <c r="T1340" s="22"/>
    </row>
    <row r="1341" spans="17:20" x14ac:dyDescent="0.3">
      <c r="Q1341" s="22"/>
      <c r="R1341" s="20"/>
      <c r="S1341" s="20"/>
      <c r="T1341" s="22"/>
    </row>
    <row r="1342" spans="17:20" x14ac:dyDescent="0.3">
      <c r="Q1342" s="22"/>
      <c r="R1342" s="20"/>
      <c r="S1342" s="20"/>
      <c r="T1342" s="22"/>
    </row>
    <row r="1343" spans="17:20" x14ac:dyDescent="0.3">
      <c r="Q1343" s="22"/>
      <c r="R1343" s="20"/>
      <c r="S1343" s="20"/>
      <c r="T1343" s="22"/>
    </row>
    <row r="1344" spans="17:20" x14ac:dyDescent="0.3">
      <c r="Q1344" s="22"/>
      <c r="R1344" s="20"/>
      <c r="S1344" s="20"/>
      <c r="T1344" s="22"/>
    </row>
    <row r="1345" spans="17:20" x14ac:dyDescent="0.3">
      <c r="Q1345" s="22"/>
      <c r="R1345" s="20"/>
      <c r="S1345" s="20"/>
      <c r="T1345" s="22"/>
    </row>
    <row r="1346" spans="17:20" x14ac:dyDescent="0.3">
      <c r="Q1346" s="22"/>
      <c r="R1346" s="20"/>
      <c r="S1346" s="20"/>
      <c r="T1346" s="22"/>
    </row>
    <row r="1347" spans="17:20" x14ac:dyDescent="0.3">
      <c r="Q1347" s="22"/>
      <c r="R1347" s="20"/>
      <c r="S1347" s="20"/>
      <c r="T1347" s="22"/>
    </row>
    <row r="1348" spans="17:20" x14ac:dyDescent="0.3">
      <c r="Q1348" s="22"/>
      <c r="R1348" s="20"/>
      <c r="S1348" s="20"/>
      <c r="T1348" s="22"/>
    </row>
    <row r="1349" spans="17:20" x14ac:dyDescent="0.3">
      <c r="Q1349" s="22"/>
      <c r="R1349" s="20"/>
      <c r="S1349" s="20"/>
      <c r="T1349" s="22"/>
    </row>
    <row r="1350" spans="17:20" x14ac:dyDescent="0.3">
      <c r="Q1350" s="22"/>
      <c r="R1350" s="20"/>
      <c r="S1350" s="20"/>
      <c r="T1350" s="22"/>
    </row>
    <row r="1351" spans="17:20" x14ac:dyDescent="0.3">
      <c r="Q1351" s="22"/>
      <c r="R1351" s="20"/>
      <c r="S1351" s="20"/>
      <c r="T1351" s="22"/>
    </row>
    <row r="1352" spans="17:20" x14ac:dyDescent="0.3">
      <c r="Q1352" s="22"/>
      <c r="R1352" s="20"/>
      <c r="S1352" s="20"/>
      <c r="T1352" s="22"/>
    </row>
    <row r="1353" spans="17:20" x14ac:dyDescent="0.3">
      <c r="Q1353" s="22"/>
      <c r="R1353" s="20"/>
      <c r="S1353" s="20"/>
      <c r="T1353" s="22"/>
    </row>
    <row r="1354" spans="17:20" x14ac:dyDescent="0.3">
      <c r="Q1354" s="22"/>
      <c r="R1354" s="20"/>
      <c r="S1354" s="20"/>
      <c r="T1354" s="22"/>
    </row>
    <row r="1355" spans="17:20" x14ac:dyDescent="0.3">
      <c r="Q1355" s="22"/>
      <c r="R1355" s="20"/>
      <c r="S1355" s="20"/>
      <c r="T1355" s="22"/>
    </row>
    <row r="1356" spans="17:20" x14ac:dyDescent="0.3">
      <c r="Q1356" s="22"/>
      <c r="R1356" s="20"/>
      <c r="S1356" s="20"/>
      <c r="T1356" s="22"/>
    </row>
    <row r="1357" spans="17:20" x14ac:dyDescent="0.3">
      <c r="Q1357" s="22"/>
      <c r="R1357" s="20"/>
      <c r="S1357" s="20"/>
      <c r="T1357" s="22"/>
    </row>
    <row r="1358" spans="17:20" x14ac:dyDescent="0.3">
      <c r="Q1358" s="22"/>
      <c r="R1358" s="20"/>
      <c r="S1358" s="20"/>
      <c r="T1358" s="22"/>
    </row>
    <row r="1359" spans="17:20" x14ac:dyDescent="0.3">
      <c r="Q1359" s="22"/>
      <c r="R1359" s="20"/>
      <c r="S1359" s="20"/>
      <c r="T1359" s="22"/>
    </row>
    <row r="1360" spans="17:20" x14ac:dyDescent="0.3">
      <c r="Q1360" s="22"/>
      <c r="R1360" s="20"/>
      <c r="S1360" s="20"/>
      <c r="T1360" s="22"/>
    </row>
    <row r="1361" spans="17:20" x14ac:dyDescent="0.3">
      <c r="Q1361" s="22"/>
      <c r="R1361" s="20"/>
      <c r="S1361" s="20"/>
      <c r="T1361" s="22"/>
    </row>
    <row r="1362" spans="17:20" x14ac:dyDescent="0.3">
      <c r="Q1362" s="22"/>
      <c r="R1362" s="20"/>
      <c r="S1362" s="20"/>
      <c r="T1362" s="22"/>
    </row>
    <row r="1363" spans="17:20" x14ac:dyDescent="0.3">
      <c r="Q1363" s="22"/>
      <c r="R1363" s="20"/>
      <c r="S1363" s="20"/>
      <c r="T1363" s="22"/>
    </row>
    <row r="1364" spans="17:20" x14ac:dyDescent="0.3">
      <c r="Q1364" s="22"/>
      <c r="R1364" s="20"/>
      <c r="S1364" s="20"/>
      <c r="T1364" s="22"/>
    </row>
    <row r="1365" spans="17:20" x14ac:dyDescent="0.3">
      <c r="Q1365" s="22"/>
      <c r="R1365" s="20"/>
      <c r="S1365" s="20"/>
      <c r="T1365" s="22"/>
    </row>
    <row r="1366" spans="17:20" x14ac:dyDescent="0.3">
      <c r="Q1366" s="22"/>
      <c r="R1366" s="20"/>
      <c r="S1366" s="20"/>
      <c r="T1366" s="22"/>
    </row>
    <row r="1367" spans="17:20" x14ac:dyDescent="0.3">
      <c r="Q1367" s="22"/>
      <c r="R1367" s="20"/>
      <c r="S1367" s="20"/>
      <c r="T1367" s="22"/>
    </row>
    <row r="1368" spans="17:20" x14ac:dyDescent="0.3">
      <c r="Q1368" s="22"/>
      <c r="R1368" s="20"/>
      <c r="S1368" s="20"/>
      <c r="T1368" s="22"/>
    </row>
    <row r="1369" spans="17:20" x14ac:dyDescent="0.3">
      <c r="Q1369" s="22"/>
      <c r="R1369" s="20"/>
      <c r="S1369" s="20"/>
      <c r="T1369" s="22"/>
    </row>
    <row r="1370" spans="17:20" x14ac:dyDescent="0.3">
      <c r="Q1370" s="22"/>
      <c r="R1370" s="20"/>
      <c r="S1370" s="20"/>
      <c r="T1370" s="22"/>
    </row>
    <row r="1371" spans="17:20" x14ac:dyDescent="0.3">
      <c r="Q1371" s="22"/>
      <c r="R1371" s="20"/>
      <c r="S1371" s="20"/>
      <c r="T1371" s="22"/>
    </row>
    <row r="1372" spans="17:20" x14ac:dyDescent="0.3">
      <c r="Q1372" s="22"/>
      <c r="R1372" s="20"/>
      <c r="S1372" s="20"/>
      <c r="T1372" s="22"/>
    </row>
    <row r="1373" spans="17:20" x14ac:dyDescent="0.3">
      <c r="Q1373" s="22"/>
      <c r="R1373" s="20"/>
      <c r="S1373" s="20"/>
      <c r="T1373" s="22"/>
    </row>
    <row r="1374" spans="17:20" x14ac:dyDescent="0.3">
      <c r="Q1374" s="22"/>
      <c r="R1374" s="20"/>
      <c r="S1374" s="20"/>
      <c r="T1374" s="22"/>
    </row>
    <row r="1375" spans="17:20" x14ac:dyDescent="0.3">
      <c r="Q1375" s="22"/>
      <c r="R1375" s="20"/>
      <c r="S1375" s="20"/>
      <c r="T1375" s="22"/>
    </row>
    <row r="1376" spans="17:20" x14ac:dyDescent="0.3">
      <c r="Q1376" s="22"/>
      <c r="R1376" s="20"/>
      <c r="S1376" s="20"/>
      <c r="T1376" s="22"/>
    </row>
    <row r="1377" spans="17:20" x14ac:dyDescent="0.3">
      <c r="Q1377" s="22"/>
      <c r="R1377" s="20"/>
      <c r="S1377" s="20"/>
      <c r="T1377" s="22"/>
    </row>
    <row r="1378" spans="17:20" x14ac:dyDescent="0.3">
      <c r="Q1378" s="22"/>
      <c r="R1378" s="20"/>
      <c r="S1378" s="20"/>
      <c r="T1378" s="22"/>
    </row>
    <row r="1379" spans="17:20" x14ac:dyDescent="0.3">
      <c r="Q1379" s="22"/>
      <c r="R1379" s="20"/>
      <c r="S1379" s="20"/>
      <c r="T1379" s="22"/>
    </row>
    <row r="1380" spans="17:20" x14ac:dyDescent="0.3">
      <c r="Q1380" s="22"/>
      <c r="R1380" s="20"/>
      <c r="S1380" s="20"/>
      <c r="T1380" s="22"/>
    </row>
    <row r="1381" spans="17:20" x14ac:dyDescent="0.3">
      <c r="Q1381" s="22"/>
      <c r="R1381" s="20"/>
      <c r="S1381" s="20"/>
      <c r="T1381" s="22"/>
    </row>
    <row r="1382" spans="17:20" x14ac:dyDescent="0.3">
      <c r="Q1382" s="22"/>
      <c r="R1382" s="20"/>
      <c r="S1382" s="20"/>
      <c r="T1382" s="22"/>
    </row>
    <row r="1383" spans="17:20" x14ac:dyDescent="0.3">
      <c r="Q1383" s="22"/>
      <c r="R1383" s="20"/>
      <c r="S1383" s="20"/>
      <c r="T1383" s="22"/>
    </row>
    <row r="1384" spans="17:20" x14ac:dyDescent="0.3">
      <c r="Q1384" s="22"/>
      <c r="R1384" s="20"/>
      <c r="S1384" s="20"/>
      <c r="T1384" s="22"/>
    </row>
    <row r="1385" spans="17:20" x14ac:dyDescent="0.3">
      <c r="Q1385" s="22"/>
      <c r="R1385" s="20"/>
      <c r="S1385" s="20"/>
      <c r="T1385" s="22"/>
    </row>
    <row r="1386" spans="17:20" x14ac:dyDescent="0.3">
      <c r="Q1386" s="22"/>
      <c r="R1386" s="20"/>
      <c r="S1386" s="20"/>
      <c r="T1386" s="22"/>
    </row>
    <row r="1387" spans="17:20" x14ac:dyDescent="0.3">
      <c r="Q1387" s="22"/>
      <c r="R1387" s="20"/>
      <c r="S1387" s="20"/>
      <c r="T1387" s="22"/>
    </row>
    <row r="1388" spans="17:20" x14ac:dyDescent="0.3">
      <c r="Q1388" s="22"/>
      <c r="R1388" s="20"/>
      <c r="S1388" s="20"/>
      <c r="T1388" s="22"/>
    </row>
    <row r="1389" spans="17:20" x14ac:dyDescent="0.3">
      <c r="Q1389" s="22"/>
      <c r="R1389" s="20"/>
      <c r="S1389" s="20"/>
      <c r="T1389" s="22"/>
    </row>
    <row r="1390" spans="17:20" x14ac:dyDescent="0.3">
      <c r="Q1390" s="22"/>
      <c r="R1390" s="20"/>
      <c r="S1390" s="20"/>
      <c r="T1390" s="22"/>
    </row>
    <row r="1391" spans="17:20" x14ac:dyDescent="0.3">
      <c r="Q1391" s="22"/>
      <c r="R1391" s="20"/>
      <c r="S1391" s="20"/>
      <c r="T1391" s="22"/>
    </row>
    <row r="1392" spans="17:20" x14ac:dyDescent="0.3">
      <c r="Q1392" s="22"/>
      <c r="R1392" s="20"/>
      <c r="S1392" s="20"/>
      <c r="T1392" s="22"/>
    </row>
    <row r="1393" spans="17:20" x14ac:dyDescent="0.3">
      <c r="Q1393" s="22"/>
      <c r="R1393" s="20"/>
      <c r="S1393" s="20"/>
      <c r="T1393" s="22"/>
    </row>
    <row r="1394" spans="17:20" x14ac:dyDescent="0.3">
      <c r="Q1394" s="22"/>
      <c r="R1394" s="20"/>
      <c r="S1394" s="20"/>
      <c r="T1394" s="22"/>
    </row>
    <row r="1395" spans="17:20" x14ac:dyDescent="0.3">
      <c r="Q1395" s="22"/>
      <c r="R1395" s="20"/>
      <c r="S1395" s="20"/>
      <c r="T1395" s="22"/>
    </row>
    <row r="1396" spans="17:20" x14ac:dyDescent="0.3">
      <c r="Q1396" s="22"/>
      <c r="R1396" s="20"/>
      <c r="S1396" s="20"/>
      <c r="T1396" s="22"/>
    </row>
    <row r="1397" spans="17:20" x14ac:dyDescent="0.3">
      <c r="Q1397" s="22"/>
      <c r="R1397" s="20"/>
      <c r="S1397" s="20"/>
      <c r="T1397" s="22"/>
    </row>
    <row r="1398" spans="17:20" x14ac:dyDescent="0.3">
      <c r="Q1398" s="22"/>
      <c r="R1398" s="20"/>
      <c r="S1398" s="20"/>
      <c r="T1398" s="22"/>
    </row>
    <row r="1399" spans="17:20" x14ac:dyDescent="0.3">
      <c r="Q1399" s="22"/>
      <c r="R1399" s="20"/>
      <c r="S1399" s="20"/>
      <c r="T1399" s="22"/>
    </row>
    <row r="1400" spans="17:20" x14ac:dyDescent="0.3">
      <c r="Q1400" s="22"/>
      <c r="R1400" s="20"/>
      <c r="S1400" s="20"/>
      <c r="T1400" s="22"/>
    </row>
    <row r="1401" spans="17:20" x14ac:dyDescent="0.3">
      <c r="Q1401" s="22"/>
      <c r="R1401" s="20"/>
      <c r="S1401" s="20"/>
      <c r="T1401" s="22"/>
    </row>
    <row r="1402" spans="17:20" x14ac:dyDescent="0.3">
      <c r="Q1402" s="22"/>
      <c r="R1402" s="20"/>
      <c r="S1402" s="20"/>
      <c r="T1402" s="22"/>
    </row>
    <row r="1403" spans="17:20" x14ac:dyDescent="0.3">
      <c r="Q1403" s="22"/>
      <c r="R1403" s="20"/>
      <c r="S1403" s="20"/>
      <c r="T1403" s="22"/>
    </row>
    <row r="1404" spans="17:20" x14ac:dyDescent="0.3">
      <c r="Q1404" s="22"/>
      <c r="R1404" s="20"/>
      <c r="S1404" s="20"/>
      <c r="T1404" s="22"/>
    </row>
    <row r="1405" spans="17:20" x14ac:dyDescent="0.3">
      <c r="Q1405" s="22"/>
      <c r="R1405" s="20"/>
      <c r="S1405" s="20"/>
      <c r="T1405" s="22"/>
    </row>
    <row r="1406" spans="17:20" x14ac:dyDescent="0.3">
      <c r="Q1406" s="22"/>
      <c r="R1406" s="20"/>
      <c r="S1406" s="20"/>
      <c r="T1406" s="22"/>
    </row>
    <row r="1407" spans="17:20" x14ac:dyDescent="0.3">
      <c r="Q1407" s="22"/>
      <c r="R1407" s="20"/>
      <c r="S1407" s="20"/>
      <c r="T1407" s="22"/>
    </row>
    <row r="1408" spans="17:20" x14ac:dyDescent="0.3">
      <c r="Q1408" s="22"/>
      <c r="R1408" s="20"/>
      <c r="S1408" s="20"/>
      <c r="T1408" s="22"/>
    </row>
    <row r="1409" spans="17:20" x14ac:dyDescent="0.3">
      <c r="Q1409" s="22"/>
      <c r="R1409" s="20"/>
      <c r="S1409" s="20"/>
      <c r="T1409" s="22"/>
    </row>
    <row r="1410" spans="17:20" x14ac:dyDescent="0.3">
      <c r="Q1410" s="22"/>
      <c r="R1410" s="20"/>
      <c r="S1410" s="20"/>
      <c r="T1410" s="22"/>
    </row>
    <row r="1411" spans="17:20" x14ac:dyDescent="0.3">
      <c r="Q1411" s="22"/>
      <c r="R1411" s="20"/>
      <c r="S1411" s="20"/>
      <c r="T1411" s="22"/>
    </row>
    <row r="1412" spans="17:20" x14ac:dyDescent="0.3">
      <c r="Q1412" s="22"/>
      <c r="R1412" s="20"/>
      <c r="S1412" s="20"/>
      <c r="T1412" s="22"/>
    </row>
    <row r="1413" spans="17:20" x14ac:dyDescent="0.3">
      <c r="Q1413" s="22"/>
      <c r="R1413" s="20"/>
      <c r="S1413" s="20"/>
      <c r="T1413" s="22"/>
    </row>
    <row r="1414" spans="17:20" x14ac:dyDescent="0.3">
      <c r="Q1414" s="22"/>
      <c r="R1414" s="20"/>
      <c r="S1414" s="20"/>
      <c r="T1414" s="22"/>
    </row>
    <row r="1415" spans="17:20" x14ac:dyDescent="0.3">
      <c r="Q1415" s="22"/>
      <c r="R1415" s="20"/>
      <c r="S1415" s="20"/>
      <c r="T1415" s="22"/>
    </row>
    <row r="1416" spans="17:20" x14ac:dyDescent="0.3">
      <c r="Q1416" s="22"/>
      <c r="R1416" s="20"/>
      <c r="S1416" s="20"/>
      <c r="T1416" s="22"/>
    </row>
    <row r="1417" spans="17:20" x14ac:dyDescent="0.3">
      <c r="Q1417" s="22"/>
      <c r="R1417" s="20"/>
      <c r="S1417" s="20"/>
      <c r="T1417" s="22"/>
    </row>
    <row r="1418" spans="17:20" x14ac:dyDescent="0.3">
      <c r="Q1418" s="22"/>
      <c r="R1418" s="20"/>
      <c r="S1418" s="20"/>
      <c r="T1418" s="22"/>
    </row>
    <row r="1419" spans="17:20" x14ac:dyDescent="0.3">
      <c r="Q1419" s="22"/>
      <c r="R1419" s="20"/>
      <c r="S1419" s="20"/>
      <c r="T1419" s="22"/>
    </row>
    <row r="1420" spans="17:20" x14ac:dyDescent="0.3">
      <c r="Q1420" s="22"/>
      <c r="R1420" s="20"/>
      <c r="S1420" s="20"/>
      <c r="T1420" s="22"/>
    </row>
    <row r="1421" spans="17:20" x14ac:dyDescent="0.3">
      <c r="Q1421" s="22"/>
      <c r="R1421" s="20"/>
      <c r="S1421" s="20"/>
      <c r="T1421" s="22"/>
    </row>
    <row r="1422" spans="17:20" x14ac:dyDescent="0.3">
      <c r="Q1422" s="22"/>
      <c r="R1422" s="20"/>
      <c r="S1422" s="20"/>
      <c r="T1422" s="22"/>
    </row>
    <row r="1423" spans="17:20" x14ac:dyDescent="0.3">
      <c r="Q1423" s="22"/>
      <c r="R1423" s="20"/>
      <c r="S1423" s="20"/>
      <c r="T1423" s="22"/>
    </row>
    <row r="1424" spans="17:20" x14ac:dyDescent="0.3">
      <c r="Q1424" s="22"/>
      <c r="R1424" s="20"/>
      <c r="S1424" s="20"/>
      <c r="T1424" s="22"/>
    </row>
    <row r="1425" spans="17:20" x14ac:dyDescent="0.3">
      <c r="Q1425" s="22"/>
      <c r="R1425" s="20"/>
      <c r="S1425" s="20"/>
      <c r="T1425" s="22"/>
    </row>
    <row r="1426" spans="17:20" x14ac:dyDescent="0.3">
      <c r="Q1426" s="22"/>
      <c r="R1426" s="20"/>
      <c r="S1426" s="20"/>
      <c r="T1426" s="22"/>
    </row>
    <row r="1427" spans="17:20" x14ac:dyDescent="0.3">
      <c r="Q1427" s="22"/>
      <c r="R1427" s="20"/>
      <c r="S1427" s="20"/>
      <c r="T1427" s="22"/>
    </row>
    <row r="1428" spans="17:20" x14ac:dyDescent="0.3">
      <c r="Q1428" s="22"/>
      <c r="R1428" s="20"/>
      <c r="S1428" s="20"/>
      <c r="T1428" s="22"/>
    </row>
    <row r="1429" spans="17:20" x14ac:dyDescent="0.3">
      <c r="Q1429" s="22"/>
      <c r="R1429" s="20"/>
      <c r="S1429" s="20"/>
      <c r="T1429" s="22"/>
    </row>
    <row r="1430" spans="17:20" x14ac:dyDescent="0.3">
      <c r="Q1430" s="22"/>
      <c r="R1430" s="20"/>
      <c r="S1430" s="20"/>
      <c r="T1430" s="22"/>
    </row>
    <row r="1431" spans="17:20" x14ac:dyDescent="0.3">
      <c r="Q1431" s="22"/>
      <c r="R1431" s="20"/>
      <c r="S1431" s="20"/>
      <c r="T1431" s="22"/>
    </row>
    <row r="1432" spans="17:20" x14ac:dyDescent="0.3">
      <c r="Q1432" s="22"/>
      <c r="R1432" s="20"/>
      <c r="S1432" s="20"/>
      <c r="T1432" s="22"/>
    </row>
    <row r="1433" spans="17:20" x14ac:dyDescent="0.3">
      <c r="Q1433" s="22"/>
      <c r="R1433" s="20"/>
      <c r="S1433" s="20"/>
      <c r="T1433" s="22"/>
    </row>
    <row r="1434" spans="17:20" x14ac:dyDescent="0.3">
      <c r="Q1434" s="22"/>
      <c r="R1434" s="20"/>
      <c r="S1434" s="20"/>
      <c r="T1434" s="22"/>
    </row>
    <row r="1435" spans="17:20" x14ac:dyDescent="0.3">
      <c r="Q1435" s="22"/>
      <c r="R1435" s="20"/>
      <c r="S1435" s="20"/>
      <c r="T1435" s="22"/>
    </row>
    <row r="1436" spans="17:20" x14ac:dyDescent="0.3">
      <c r="Q1436" s="22"/>
      <c r="R1436" s="20"/>
      <c r="S1436" s="20"/>
      <c r="T1436" s="22"/>
    </row>
    <row r="1437" spans="17:20" x14ac:dyDescent="0.3">
      <c r="Q1437" s="22"/>
      <c r="R1437" s="20"/>
      <c r="S1437" s="20"/>
      <c r="T1437" s="22"/>
    </row>
    <row r="1438" spans="17:20" x14ac:dyDescent="0.3">
      <c r="Q1438" s="22"/>
      <c r="R1438" s="20"/>
      <c r="S1438" s="20"/>
      <c r="T1438" s="22"/>
    </row>
    <row r="1439" spans="17:20" x14ac:dyDescent="0.3">
      <c r="Q1439" s="22"/>
      <c r="R1439" s="20"/>
      <c r="S1439" s="20"/>
      <c r="T1439" s="22"/>
    </row>
    <row r="1440" spans="17:20" x14ac:dyDescent="0.3">
      <c r="Q1440" s="22"/>
      <c r="R1440" s="20"/>
      <c r="S1440" s="20"/>
      <c r="T1440" s="22"/>
    </row>
    <row r="1441" spans="17:20" x14ac:dyDescent="0.3">
      <c r="Q1441" s="22"/>
      <c r="R1441" s="20"/>
      <c r="S1441" s="20"/>
      <c r="T1441" s="22"/>
    </row>
    <row r="1442" spans="17:20" x14ac:dyDescent="0.3">
      <c r="Q1442" s="22"/>
      <c r="R1442" s="20"/>
      <c r="S1442" s="20"/>
      <c r="T1442" s="22"/>
    </row>
    <row r="1443" spans="17:20" x14ac:dyDescent="0.3">
      <c r="Q1443" s="22"/>
      <c r="R1443" s="20"/>
      <c r="S1443" s="20"/>
      <c r="T1443" s="22"/>
    </row>
    <row r="1444" spans="17:20" x14ac:dyDescent="0.3">
      <c r="Q1444" s="22"/>
      <c r="R1444" s="20"/>
      <c r="S1444" s="20"/>
      <c r="T1444" s="22"/>
    </row>
    <row r="1445" spans="17:20" x14ac:dyDescent="0.3">
      <c r="Q1445" s="22"/>
      <c r="R1445" s="20"/>
      <c r="S1445" s="20"/>
      <c r="T1445" s="22"/>
    </row>
    <row r="1446" spans="17:20" x14ac:dyDescent="0.3">
      <c r="Q1446" s="22"/>
      <c r="R1446" s="20"/>
      <c r="S1446" s="20"/>
      <c r="T1446" s="22"/>
    </row>
    <row r="1447" spans="17:20" x14ac:dyDescent="0.3">
      <c r="Q1447" s="22"/>
      <c r="R1447" s="20"/>
      <c r="S1447" s="20"/>
      <c r="T1447" s="22"/>
    </row>
    <row r="1448" spans="17:20" x14ac:dyDescent="0.3">
      <c r="Q1448" s="22"/>
      <c r="R1448" s="20"/>
      <c r="S1448" s="20"/>
      <c r="T1448" s="22"/>
    </row>
    <row r="1449" spans="17:20" x14ac:dyDescent="0.3">
      <c r="Q1449" s="22"/>
      <c r="R1449" s="20"/>
      <c r="S1449" s="20"/>
      <c r="T1449" s="22"/>
    </row>
    <row r="1450" spans="17:20" x14ac:dyDescent="0.3">
      <c r="Q1450" s="22"/>
      <c r="R1450" s="20"/>
      <c r="S1450" s="20"/>
      <c r="T1450" s="22"/>
    </row>
    <row r="1451" spans="17:20" x14ac:dyDescent="0.3">
      <c r="Q1451" s="22"/>
      <c r="R1451" s="20"/>
      <c r="S1451" s="20"/>
      <c r="T1451" s="22"/>
    </row>
    <row r="1452" spans="17:20" x14ac:dyDescent="0.3">
      <c r="Q1452" s="22"/>
      <c r="R1452" s="20"/>
      <c r="S1452" s="20"/>
      <c r="T1452" s="22"/>
    </row>
    <row r="1453" spans="17:20" x14ac:dyDescent="0.3">
      <c r="Q1453" s="22"/>
      <c r="R1453" s="20"/>
      <c r="S1453" s="20"/>
      <c r="T1453" s="22"/>
    </row>
    <row r="1454" spans="17:20" x14ac:dyDescent="0.3">
      <c r="Q1454" s="22"/>
      <c r="R1454" s="20"/>
      <c r="S1454" s="20"/>
      <c r="T1454" s="22"/>
    </row>
    <row r="1455" spans="17:20" x14ac:dyDescent="0.3">
      <c r="Q1455" s="22"/>
      <c r="R1455" s="20"/>
      <c r="S1455" s="20"/>
      <c r="T1455" s="22"/>
    </row>
    <row r="1456" spans="17:20" x14ac:dyDescent="0.3">
      <c r="Q1456" s="22"/>
      <c r="R1456" s="20"/>
      <c r="S1456" s="20"/>
      <c r="T1456" s="22"/>
    </row>
    <row r="1457" spans="17:20" x14ac:dyDescent="0.3">
      <c r="Q1457" s="22"/>
      <c r="R1457" s="20"/>
      <c r="S1457" s="20"/>
      <c r="T1457" s="22"/>
    </row>
    <row r="1458" spans="17:20" x14ac:dyDescent="0.3">
      <c r="Q1458" s="22"/>
      <c r="R1458" s="20"/>
      <c r="S1458" s="20"/>
      <c r="T1458" s="22"/>
    </row>
    <row r="1459" spans="17:20" x14ac:dyDescent="0.3">
      <c r="Q1459" s="22"/>
      <c r="R1459" s="20"/>
      <c r="S1459" s="20"/>
      <c r="T1459" s="22"/>
    </row>
  </sheetData>
  <mergeCells count="6">
    <mergeCell ref="A152:D152"/>
    <mergeCell ref="A1:R1"/>
    <mergeCell ref="A85:D85"/>
    <mergeCell ref="A119:D119"/>
    <mergeCell ref="A140:D140"/>
    <mergeCell ref="A151:D151"/>
  </mergeCells>
  <phoneticPr fontId="7" type="noConversion"/>
  <pageMargins left="0.39370078740157483" right="0.39370078740157483" top="0.35433070866141736" bottom="0.39370078740157483" header="0.31496062992125984" footer="0.31496062992125984"/>
  <pageSetup paperSize="9" scale="50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2.給143校國小(附)</vt:lpstr>
    </vt:vector>
  </TitlesOfParts>
  <Company>pthg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user4</cp:lastModifiedBy>
  <cp:lastPrinted>2021-06-04T08:55:53Z</cp:lastPrinted>
  <dcterms:created xsi:type="dcterms:W3CDTF">2015-12-17T06:47:15Z</dcterms:created>
  <dcterms:modified xsi:type="dcterms:W3CDTF">2021-06-04T08:55:54Z</dcterms:modified>
</cp:coreProperties>
</file>